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mc:AlternateContent xmlns:mc="http://schemas.openxmlformats.org/markup-compatibility/2006">
    <mc:Choice Requires="x15">
      <x15ac:absPath xmlns:x15ac="http://schemas.microsoft.com/office/spreadsheetml/2010/11/ac" url="/Users/Simon/Desktop/Work/Education/HEE National/C1546.384 ST0786 Associate Continuing Healthcare Practitioner/Bidder Responses/Dynamic_Training_UK-924338/Provider_Framework_response/"/>
    </mc:Choice>
  </mc:AlternateContent>
  <xr:revisionPtr revIDLastSave="0" documentId="13_ncr:1_{8FADFD22-BD3C-DB40-9230-54F69EC9E7C5}" xr6:coauthVersionLast="47" xr6:coauthVersionMax="47" xr10:uidLastSave="{00000000-0000-0000-0000-000000000000}"/>
  <bookViews>
    <workbookView xWindow="0" yWindow="460" windowWidth="25500" windowHeight="14220" tabRatio="815" activeTab="7" xr2:uid="{00000000-000D-0000-FFFF-FFFF00000000}"/>
  </bookViews>
  <sheets>
    <sheet name="Frontsheet" sheetId="50" r:id="rId1"/>
    <sheet name="Definitions" sheetId="51" r:id="rId2"/>
    <sheet name="Compliance Grid" sheetId="24" r:id="rId3"/>
    <sheet name="PassFail" sheetId="52" r:id="rId4"/>
    <sheet name="QUAL" sheetId="45" r:id="rId5"/>
    <sheet name="DEL" sheetId="49" r:id="rId6"/>
    <sheet name="Commercial Response" sheetId="54" r:id="rId7"/>
    <sheet name="Added Value" sheetId="53" r:id="rId8"/>
  </sheets>
  <externalReferences>
    <externalReference r:id="rId9"/>
    <externalReference r:id="rId10"/>
  </externalReferences>
  <definedNames>
    <definedName name="_xlnm._FilterDatabase" localSheetId="2" hidden="1">'Compliance Grid'!$A$7:$G$17</definedName>
    <definedName name="_xlnm._FilterDatabase" localSheetId="1" hidden="1">Definitions!#REF!</definedName>
    <definedName name="ALERT">[1]Lookups!$A$1:$A$4</definedName>
    <definedName name="comp">Definitions!$A$7:$A$11</definedName>
    <definedName name="Response">[2]Lookups!$A$1:$A$4</definedName>
    <definedName name="rth">[2]Lookups!$A$1:$A$4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 i="53" l="1"/>
  <c r="G26" i="49"/>
  <c r="E26" i="49"/>
  <c r="G7" i="54" l="1"/>
  <c r="E7" i="54"/>
  <c r="B7" i="54"/>
  <c r="G27" i="49"/>
  <c r="G28" i="49"/>
  <c r="G29" i="49"/>
  <c r="G30" i="49"/>
  <c r="E27" i="49"/>
  <c r="E28" i="49"/>
  <c r="E29" i="49"/>
  <c r="E30" i="49"/>
  <c r="E10" i="45"/>
  <c r="D13" i="24" l="1"/>
  <c r="E13" i="24" s="1"/>
  <c r="F17" i="24"/>
  <c r="G17" i="24" s="1"/>
  <c r="F16" i="24"/>
  <c r="G16" i="24" s="1"/>
  <c r="F15" i="24"/>
  <c r="G15" i="24" s="1"/>
  <c r="F14" i="24"/>
  <c r="G14" i="24" s="1"/>
  <c r="F13" i="24"/>
  <c r="G13" i="24" s="1"/>
  <c r="G14" i="45"/>
  <c r="F12" i="24" s="1"/>
  <c r="G12" i="24" s="1"/>
  <c r="G13" i="45"/>
  <c r="F11" i="24" s="1"/>
  <c r="G11" i="24" s="1"/>
  <c r="G12" i="45"/>
  <c r="F10" i="24" s="1"/>
  <c r="G10" i="24" s="1"/>
  <c r="G11" i="45"/>
  <c r="F9" i="24" s="1"/>
  <c r="G9" i="24" s="1"/>
  <c r="G10" i="45"/>
  <c r="F8" i="24" s="1"/>
  <c r="G8" i="24" s="1"/>
  <c r="B19" i="24"/>
  <c r="D14" i="24"/>
  <c r="E14" i="24" s="1"/>
  <c r="E11" i="45"/>
  <c r="D9" i="24" s="1"/>
  <c r="E9" i="24" s="1"/>
  <c r="D15" i="24"/>
  <c r="E15" i="24" s="1"/>
  <c r="E12" i="45"/>
  <c r="D10" i="24" s="1"/>
  <c r="E10" i="24" s="1"/>
  <c r="D16" i="24"/>
  <c r="E16" i="24" s="1"/>
  <c r="E13" i="45"/>
  <c r="D11" i="24" s="1"/>
  <c r="E11" i="24" s="1"/>
  <c r="D17" i="24"/>
  <c r="E17" i="24" s="1"/>
  <c r="E14" i="45"/>
  <c r="D12" i="24" s="1"/>
  <c r="E12" i="24" s="1"/>
  <c r="D8" i="24"/>
  <c r="E8" i="24" s="1"/>
  <c r="A4" i="24"/>
  <c r="E1" i="49" s="1"/>
  <c r="C25" i="24"/>
  <c r="C24" i="24"/>
  <c r="C23" i="24"/>
  <c r="C22" i="24"/>
  <c r="C21" i="24"/>
  <c r="C13" i="24"/>
  <c r="C14" i="24"/>
  <c r="C15" i="24"/>
  <c r="C16" i="24"/>
  <c r="C17" i="24"/>
  <c r="C12" i="24"/>
  <c r="C11" i="24"/>
  <c r="C10" i="24"/>
  <c r="C9" i="24"/>
  <c r="C8" i="24"/>
  <c r="E1" i="45" l="1"/>
  <c r="D1" i="52"/>
  <c r="F22" i="24"/>
  <c r="F25" i="24"/>
  <c r="D21" i="24"/>
  <c r="F23" i="24"/>
  <c r="D24" i="24"/>
  <c r="D25" i="24"/>
  <c r="D23" i="24"/>
  <c r="D22" i="24"/>
  <c r="F21" i="24"/>
  <c r="F24" i="24"/>
  <c r="D26" i="24" l="1"/>
  <c r="F2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10" authorId="0" shapeId="0" xr:uid="{B79EF6C9-FB13-F34E-A7D7-2660E6C4FB3D}">
      <text>
        <r>
          <rPr>
            <b/>
            <sz val="10"/>
            <color rgb="FF000000"/>
            <rFont val="Calibri"/>
            <family val="2"/>
          </rPr>
          <t>Microsoft Office User:</t>
        </r>
        <r>
          <rPr>
            <sz val="10"/>
            <color rgb="FF000000"/>
            <rFont val="Calibri"/>
            <family val="2"/>
          </rPr>
          <t xml:space="preserve">
</t>
        </r>
        <r>
          <rPr>
            <sz val="10"/>
            <color rgb="FF000000"/>
            <rFont val="Calibri"/>
            <family val="2"/>
          </rPr>
          <t xml:space="preserve">THIS IS THE FIND AN APPRENTICESHIP LINK AND BECOMES THE STAHNDARD </t>
        </r>
      </text>
    </comment>
  </commentList>
</comments>
</file>

<file path=xl/sharedStrings.xml><?xml version="1.0" encoding="utf-8"?>
<sst xmlns="http://schemas.openxmlformats.org/spreadsheetml/2006/main" count="387" uniqueCount="285">
  <si>
    <t>In</t>
    <phoneticPr fontId="5" type="noConversion"/>
  </si>
  <si>
    <t>TOTALS of 'IN' Scope</t>
  </si>
  <si>
    <t xml:space="preserve">SCOPE </t>
    <phoneticPr fontId="5" type="noConversion"/>
  </si>
  <si>
    <t>Definitions:</t>
    <phoneticPr fontId="5" type="noConversion"/>
  </si>
  <si>
    <t>In</t>
  </si>
  <si>
    <t xml:space="preserve">SCOPE </t>
    <phoneticPr fontId="5" type="noConversion"/>
  </si>
  <si>
    <t>Tabs</t>
  </si>
  <si>
    <t>Compliance Level</t>
  </si>
  <si>
    <t>Ref.</t>
  </si>
  <si>
    <t>Fully Met</t>
  </si>
  <si>
    <t>Weighting</t>
  </si>
  <si>
    <t>Bidder Compliance with In Scope Items</t>
  </si>
  <si>
    <t>Bidder :</t>
  </si>
  <si>
    <t>Bidder's Compliance with Requirement</t>
  </si>
  <si>
    <t>Bidder's Response and comments</t>
  </si>
  <si>
    <t>Partially Met (LOW)</t>
  </si>
  <si>
    <t>WILL Be Met</t>
  </si>
  <si>
    <t>NOT MET</t>
  </si>
  <si>
    <t>Partially Met (&gt;70%)</t>
  </si>
  <si>
    <t>Totals</t>
  </si>
  <si>
    <t>The Bidder does not currently meet the requirement and cannot commit to delivery of the requirement within 3 years of contract signing. Five points are subtracted.</t>
  </si>
  <si>
    <t>NOTE: The scoring process favours functionality that already exists in the bidders solution and fully meets the requirements. Points are deducted for requirements that are not yet developed.</t>
  </si>
  <si>
    <t xml:space="preserve">Compliance Figures </t>
  </si>
  <si>
    <t>CALCULATED WEIGHTED SCORE</t>
  </si>
  <si>
    <t>Bidder's responses will be moderated by the Trust during ITT Evaluation. The Trust will change your self-scored compliance if we believe your comments do not provide sufficient evidence of your claimed level of compliance with the requirements</t>
  </si>
  <si>
    <t>The Bidder meets more than 70% of the requirement within its existing version of the product. The details of what is met and what is not met MUST be stated in the comments. The Bidder commits to discuss the potential development of any aspects of the requirement that are not fully met, but does not commit to delivery of those aspects at this point unless otherwise stated in their response comments.  Two points are scored.</t>
  </si>
  <si>
    <t>The Bidder meets less than 70% of the requirement within its existing version of the product. The details of what is met and what is not met MUST be stated in the comments. The Bidder commits to discuss the potential development of any aspects of the requirement that are not fully met, but does not commit to delivery of those aspects at this point unless otherwise stated in their response comments. One point is scored.</t>
  </si>
  <si>
    <t>The requirement is not currently met, but the Bidder commits to fully meet it within 3 years of contract signing. The bidder's development plan to develop the requirement MUST be stated in the comments. Sufficient development planning information (e.g.. design complete by date, development complete by date, Internal Testing  complete by date, release integration date, planned release date) MUST be provided to give the Trust confidence that this will be achieved.  Two points are subtracted.</t>
  </si>
  <si>
    <t>The following organisation is Invited to Tender</t>
  </si>
  <si>
    <t>Moderator Comments</t>
  </si>
  <si>
    <t>INSTRUCTIONS</t>
  </si>
  <si>
    <t>1) Insert the bidding organisation's name in the yellow highlighted box above. It will promulgate through the spreadsheet from there.</t>
  </si>
  <si>
    <t xml:space="preserve">The Bidder meets all aspects of the requirement within its existing version of the of solutions proposed. Four points are scored. The Comments MUST state HOW the bidder fully meets the requirement. Bidders may create an appendix for any documents referred to from within comments - e.g. diagrams, example reports, etc. </t>
  </si>
  <si>
    <t>8) Some requirements ask you to produce or attach certain documents. Sometimes you may wish to place screenshots or other diagrams within your responses. We appreciate that this is not easy within MS Excel. In these circumstances you may attach a PDF that provides the response you would like to offer, but you MUST cross reference and hyperlink  that document from the comments of your response or embed the document in the comments so it is always clear and easy for us to associate the document with the requirement. Please use this approach for as few responses as possible to assist us in reading and moderating your responses.</t>
  </si>
  <si>
    <t>3) ALL tabs coloured PALE BLUE MUST be completed according to the directions contained within the Definitions Tab. This Tab also describes how your response will be scored. Note that you self-score.</t>
  </si>
  <si>
    <t>4) The Trust will Moderate your self-scoring and will change your compliance responses if it is not satisfied that you have properly answered the question. This means your comments must fully support the score you have awarded yourself or it will be changed during moderation.</t>
  </si>
  <si>
    <t>7) If the Trust is obliged to Moderate more than 30% of your responses it will lose confidence in your whole submission and reject it outright as below the standard required to achieve a trustworthy contractual relationship. It is therefore in your best interests to score yourself accurately. Also please note that an unanswered requirement will be moderated to "NOT MET".</t>
  </si>
  <si>
    <t>Definitions for scoring requirements</t>
  </si>
  <si>
    <t xml:space="preserve">Requirement definitions - General Requirements </t>
  </si>
  <si>
    <t>Pass / Fail</t>
  </si>
  <si>
    <t xml:space="preserve">The Bidder must fully meet the criteria of the question in order to be considered. Bidders not able to answer "Pass", together with providing evidence of the Pass, will be excluded. </t>
  </si>
  <si>
    <t>Requirement Definitions - Pass / Fail Questions</t>
  </si>
  <si>
    <t>PAS001</t>
  </si>
  <si>
    <t>PAS002</t>
  </si>
  <si>
    <t>PAS003</t>
  </si>
  <si>
    <t>12) The Trust reserves the right to withdraw this procurement at any time and award no contract to any bidder.</t>
  </si>
  <si>
    <t>2) You MUST NOT EDIT the Definitions Tab or the Compliance Grid Tab.</t>
  </si>
  <si>
    <t>10) The Trust may seek clarification on the responses you have provided.  These questions and responses will be shared with other bidders only where appropriate, and will not be shared if to do so would expose proprietary or confidential information. For example: If we had phrased a requirement poorly such that all bidders misunderstood our intent, we would share the clarification question with all bidders. If we had a question concerning an element of your financial submission it would be inappropriate to share that question with other bidders. However please be aware that we will not engage in competitive dialogue via this route.</t>
  </si>
  <si>
    <t>QUA001</t>
  </si>
  <si>
    <t>QUA002</t>
  </si>
  <si>
    <t>QUA004</t>
  </si>
  <si>
    <t>QUA005</t>
  </si>
  <si>
    <t>QUA - Quality Requirements</t>
  </si>
  <si>
    <t>DEL - Delivery Requirements</t>
  </si>
  <si>
    <t>DEL001</t>
  </si>
  <si>
    <t>Provide details of your current training capacity for the required programme</t>
  </si>
  <si>
    <t>DEL002</t>
  </si>
  <si>
    <t>Describe your ability to support single learners or small groups over a wide geographic area</t>
  </si>
  <si>
    <t>DEL003</t>
  </si>
  <si>
    <t>Criteria Definition</t>
  </si>
  <si>
    <t>Evidence Required from Bidder</t>
  </si>
  <si>
    <t>Capacity - The Bidder MUST be able to meet the numbers required for the course</t>
  </si>
  <si>
    <t>Capacity - The Bidder MUST be able to support the geographical spread of the cohort</t>
  </si>
  <si>
    <t>Flexibility - The Bidder MUST be able to support variable learner start dates</t>
  </si>
  <si>
    <t>What is your minimum cohort size for supporting group learners</t>
  </si>
  <si>
    <t>Scale - The Bidder MUST be able to reflect smaller cohorts which may be required by the Commissioner</t>
  </si>
  <si>
    <t>Describe your Initial Assessment Process for checking learner eligibility in compliance with RoATP requirements</t>
  </si>
  <si>
    <t xml:space="preserve">Describe your account management / customer management process </t>
  </si>
  <si>
    <t>Account Management - The Bidder MUST have a process in place for managing multiple customers</t>
  </si>
  <si>
    <t>Learner Satisfaction</t>
  </si>
  <si>
    <t>The Provider MUST provide the most recent statistics for Manager / Employer Satisfaction evaluation (within two years)</t>
  </si>
  <si>
    <t>Employer Satisfaction</t>
  </si>
  <si>
    <t>Students Commencing Training</t>
  </si>
  <si>
    <t>Students NOT Completing</t>
  </si>
  <si>
    <t>Compliance - the Bidder MUST be able to assess eligibility criteria for learners</t>
  </si>
  <si>
    <t xml:space="preserve">Please describe your Business Continuity arrangements including provision for loss of trainers </t>
  </si>
  <si>
    <t>Continuity - the Bidder MUST have a robust and testable Business Continuity plan and structure</t>
  </si>
  <si>
    <t>Describe your experience of delivering innovation and new programme development</t>
  </si>
  <si>
    <t>Innovation - the Bidder SHOULD have a track record of delivering innovation in the training environment</t>
  </si>
  <si>
    <t>Describe previous experience of managing contracts with multiple employers including widely varying size of employer within the same contract, and multiple comissioning partnerships</t>
  </si>
  <si>
    <t>Multiple Contracts - the Bidder MUST have experience of delivering widely varied contracts</t>
  </si>
  <si>
    <t>Describe your process for ensuring assessor standardisation across the delivery sectors required for this programme</t>
  </si>
  <si>
    <t>Standardisation - the Bidder MUST be able to provide consistent standards throughout the contract</t>
  </si>
  <si>
    <t>Describe your process for undertaking progress reviews and raising concerns</t>
  </si>
  <si>
    <t>Quality Control - the Bidder MUST be able to deliver consistent quality of service</t>
  </si>
  <si>
    <t>Feedback - the Bidder MUST be able to manage and act on feedback sought and received</t>
  </si>
  <si>
    <t>Describe your process for ensuring client satisfaction with assessors and how do you manage feedback from employers</t>
  </si>
  <si>
    <t>Feedback - the Bidder MUST be able to ensure client and employer satisfaction</t>
  </si>
  <si>
    <t>Candidate Readiness - the Bidder MUST be able to measure readiness for assessment for each learner</t>
  </si>
  <si>
    <t>Describe your process for managing assesment failures to a successful conclusion</t>
  </si>
  <si>
    <t xml:space="preserve">Managing Outcomes - the Bidder MUST be able to demonstrate support for assessment failure </t>
  </si>
  <si>
    <t>Provide your Learner Journey including number of contact hours and delivery method / mix for contact delivery</t>
  </si>
  <si>
    <t>Learner Journey - the Bidder MUST be able to provide contact hours, method and delivery systems</t>
  </si>
  <si>
    <t>For the required programme, what percentage of sub contractors would you use, and what is your management process for those sub contractors</t>
  </si>
  <si>
    <t>Sub Contractors - the Bidder SHOULD have minimal reliance on sub contractors</t>
  </si>
  <si>
    <t>Describe your capacity for fast followers (i.e. if a candidate leaves training within the first six weeks, your capacity to bring in new starters in that period)</t>
  </si>
  <si>
    <t>Fast Followers - the Bidder SHOULD be able to support new starters</t>
  </si>
  <si>
    <t>Please note - the weighting above refer to the Technical aspects of your bid - financial aspects are covered in your Bravo pricing section response.</t>
  </si>
  <si>
    <t>15) Some organisations will find questions which do not apply directly to them - for example, Ofsted inspection for awarding bodies. In such cases, please change the "IN" scope field to "OUT" and put your reason for doing so in the comments column.</t>
  </si>
  <si>
    <t>DEL004</t>
  </si>
  <si>
    <t>DEL005</t>
  </si>
  <si>
    <t>DEL007</t>
  </si>
  <si>
    <t>DEL012</t>
  </si>
  <si>
    <t>DEL013</t>
  </si>
  <si>
    <t>DEL014</t>
  </si>
  <si>
    <t>DEL015</t>
  </si>
  <si>
    <t>DEL017</t>
  </si>
  <si>
    <t>DEL018</t>
  </si>
  <si>
    <t>DEL019</t>
  </si>
  <si>
    <t>DEL020</t>
  </si>
  <si>
    <t>Bidder</t>
  </si>
  <si>
    <t xml:space="preserve">Note - Questions in this section are not automatically scored. Answers should be limited to 250 words per question, and should be phrased so that the Evaluator can clearly understand your proposal. </t>
  </si>
  <si>
    <t>Learner Reviews</t>
  </si>
  <si>
    <t>Please explain how apprentices would be reviewed within the 42 day deadline and how you would inform the employer if the apprentice was to be removed from programme and the rationale on how that decision was made.</t>
  </si>
  <si>
    <t>Assessment of Prior Learning</t>
  </si>
  <si>
    <t>Please explain how prior learning is assessed and the impact this will have on the time needed to complete the qualification and the impact on the cost of the apprenticeship.</t>
  </si>
  <si>
    <t>Training Method Conflicts</t>
  </si>
  <si>
    <t>Please explain the methods used to resolve potential conflict of training techniques between your organisation and the Trust.</t>
  </si>
  <si>
    <t>Delivery of Training</t>
  </si>
  <si>
    <t>Please give details of who will deliver the apprenticeship training, highlighting where subcontractors are used, who they are and how they are managed to ensure consistent and good quality throughout the apprenticeship. Key CVs may be added if you wish.</t>
  </si>
  <si>
    <t>Communication Methods</t>
  </si>
  <si>
    <t>Qualifications Details</t>
  </si>
  <si>
    <t>Please give details of the qualifications the apprentice will achieve</t>
  </si>
  <si>
    <t>Issues and Escalations</t>
  </si>
  <si>
    <t>Please explain how often the apprentice will need to attend off-site training and where this training will be held</t>
  </si>
  <si>
    <t>Training Locations</t>
  </si>
  <si>
    <t>Please summarise, in bullet points, any added value that you are able to provide the Authority. Including any quality awards e.g. Skills for Health Quality Mark or membership of a National Skills Academy for Health Excellence Centre</t>
  </si>
  <si>
    <t>Added Value</t>
  </si>
  <si>
    <t>Please explain how you will ensure that apprentices with special learning needs are supported and that the authority is aware of these needs to continue support in the workplace.</t>
  </si>
  <si>
    <t>Learner Special Needs</t>
  </si>
  <si>
    <t>ADD02</t>
  </si>
  <si>
    <t>ADD03</t>
  </si>
  <si>
    <t>ADD04</t>
  </si>
  <si>
    <t>ADD05</t>
  </si>
  <si>
    <t>ADD06</t>
  </si>
  <si>
    <t>ADD07</t>
  </si>
  <si>
    <t>ADD08</t>
  </si>
  <si>
    <t>ADD09</t>
  </si>
  <si>
    <t>ADD10</t>
  </si>
  <si>
    <t>ADD11</t>
  </si>
  <si>
    <t>Bidder Answer</t>
  </si>
  <si>
    <t>Added Value (Manually Scored)</t>
  </si>
  <si>
    <t>DEL016</t>
  </si>
  <si>
    <t xml:space="preserve">Further Competition </t>
  </si>
  <si>
    <t>5) The self score dropdown MUST be completed for each requirement. Where bidders do not complete this section, the bid will not be considered.</t>
  </si>
  <si>
    <t>6) If a requirement is stated as MUST and your solution does not Fully Meet the need, this does not disqualify you. It does adversely affect your score.</t>
  </si>
  <si>
    <t>11) The Trust reserves the right to aaward to mutliple bidders or to make no award.</t>
  </si>
  <si>
    <t>13) There are a number of worksheets to this spreadsheet. Worksheets marked in blue are for bidder completion and ALL lines must be answered.</t>
  </si>
  <si>
    <t>9) Each question must be answered by entering text in the "Response" column. Questions answered with "see attachment" or similar will be marked as Not Met. Where an attachment is requested, this can only be in addition to a written answer and not instead of. There is no word count limit, but we request that answers are kept to a reasonable length.</t>
  </si>
  <si>
    <t>Evaluator's Compliance</t>
  </si>
  <si>
    <t>Evaluator's Comments</t>
  </si>
  <si>
    <t>Evaluators Scoring</t>
  </si>
  <si>
    <t xml:space="preserve">14) You must not return this form in any other format, e.g. PDF, etc. You must not answer questions with "see proposal", "see attachment" or any similar - your score for that question will be moderated to "not met". </t>
  </si>
  <si>
    <t>16) There is a maximum file size to this document, which is stated on the Bravo question. Exceeding this size WILL result in your response  not being evaluated.</t>
  </si>
  <si>
    <t>DEL006</t>
  </si>
  <si>
    <t>DEL008</t>
  </si>
  <si>
    <t>DEL009</t>
  </si>
  <si>
    <t>DEL010</t>
  </si>
  <si>
    <t>DEL011</t>
  </si>
  <si>
    <t>Pass</t>
  </si>
  <si>
    <t>Fail</t>
  </si>
  <si>
    <t>RESPONSES TO THIS ITT MUST BE RECEIVED BY THE TRUST VIA THE BRAVO PROCUREMENT PORTAL CLOSE DATE</t>
  </si>
  <si>
    <t>PAS004</t>
  </si>
  <si>
    <t>PAS005</t>
  </si>
  <si>
    <t>Resits and Retakes</t>
  </si>
  <si>
    <t>PAS006</t>
  </si>
  <si>
    <t>How will you work with employers to enable a pipeline of learners for those who may not meet the current entry requirements for the apprenticeship? This could include bridging models / flexible entry requirements.</t>
  </si>
  <si>
    <t>Learner Pipeline</t>
  </si>
  <si>
    <t>DEL021</t>
  </si>
  <si>
    <t>PAS007</t>
  </si>
  <si>
    <t xml:space="preserve">Bidders MUST be willing to work with Employers to jointly recruit and interview potential Apprentices </t>
  </si>
  <si>
    <t>Experience - the Bidder SHOULD have experiencing in delivering training to across all health and social care settings, including acute, community, and social care.</t>
  </si>
  <si>
    <t>Describe your experience in relation to the sector specified and in supporting mixed cohorts from different sectors.</t>
  </si>
  <si>
    <t>How is employer feedback on the quality of delivery staff managed and how is this linked to individual's development and CPD programmes</t>
  </si>
  <si>
    <t>Describe your assessment process to confirm the candidate's readiness for assessment and how is this communicated to the employer</t>
  </si>
  <si>
    <t>ADD01</t>
  </si>
  <si>
    <t>Cohort Building</t>
  </si>
  <si>
    <t>How will you communicate to apprentices &amp; managers, the frequency of communication. Who will manage the contract, what experience do they have of contract management?  This to ensure we have consistently and good communication channels between the Trust and the successful provider</t>
  </si>
  <si>
    <t>How will you deal with any issues that may arise with the apprentice(s) and your escalation process</t>
  </si>
  <si>
    <t>Describe your ability to provide courses across multiple start dates per year.</t>
  </si>
  <si>
    <t xml:space="preserve"> FURTHER COMPETITION UNDER DYNAMIC PURCHASING SYSTEM</t>
  </si>
  <si>
    <t>BIDDER ORGANISATION</t>
  </si>
  <si>
    <t>CONTACT NAME</t>
  </si>
  <si>
    <t>CONTACT TELEPHONE</t>
  </si>
  <si>
    <t>REGIONS TRAINING IS DELIVERED (FACE TO FACE)  (SELECT (YES) FROM DROPDOWN</t>
  </si>
  <si>
    <t>National (England)</t>
  </si>
  <si>
    <t>Midlands (East &amp; West)</t>
  </si>
  <si>
    <t>East of England</t>
  </si>
  <si>
    <t>London</t>
  </si>
  <si>
    <t>South East England</t>
  </si>
  <si>
    <t>South West England</t>
  </si>
  <si>
    <t>COURSE TITLE (INCLUDE STANDARD NUMBER)</t>
  </si>
  <si>
    <t>MINIMUM COHORT</t>
  </si>
  <si>
    <t>TRAINING LOCATIONS OFFERED</t>
  </si>
  <si>
    <t>BID RESPONSE £ PER LEARNER TO INCLUDE EPA</t>
  </si>
  <si>
    <t>LEARNING METHOD - ONLINE, REMOTE, ATTENDANCE OR BLENDED</t>
  </si>
  <si>
    <t>DELIVERY ABLE TO START</t>
  </si>
  <si>
    <t>COMMENTS</t>
  </si>
  <si>
    <t xml:space="preserve">Please use Dropdowns only </t>
  </si>
  <si>
    <t>SALISBURY NHSFT COMMERCIAL SERVICES - MANAGED PROCUREMENT SERVICES</t>
  </si>
  <si>
    <t>YES</t>
  </si>
  <si>
    <t>NO</t>
  </si>
  <si>
    <t>DEL022</t>
  </si>
  <si>
    <t>Functional Skills Level 2</t>
  </si>
  <si>
    <t xml:space="preserve">Please detail how you will support learners who need to achieve functional skills English and/or maths level 2 as part of the apprenticeship, including details of subcontracting if required </t>
  </si>
  <si>
    <t>DELIVERY LOCATION DEFINITION - If your programme involves any element of physical face to face teaching, you must ONLY select the region in which that delivery takes place. ONLY select "National" if you deliver that physical element in every region listed or if your programme has no physical face-to-face delivery requiring learner travel.</t>
  </si>
  <si>
    <t>Please provide your most recent Ofsted / QAA or TEF rating. If you have a full Oftsed rating, this must be Grade 1 or Grade 2. If you have a Monitoring Visit Report, this must show either Significant or Reasonable Progress. If you have not been Ofsted visited, please detail how you collect acheivement data across your organisation.</t>
  </si>
  <si>
    <t xml:space="preserve">Bidders MUST include within the Apprenticeship Levy charge, one free resit per course module, and one free EPA resit  regardless of EPA provider. </t>
  </si>
  <si>
    <t>The Provider MUST provide the most recent statistics for Learner Satisfaction evaluation (within two years) across the whole organisation, AND courses including a health / public health component.</t>
  </si>
  <si>
    <t>Provide details of how many students across all your programmes commenced Apprenticeships within the last 48 months.</t>
  </si>
  <si>
    <t>Please explain how you will work flexibly with organisations across regions to develop cohorts for the regions if requested. Explain how you will accommodate delivery within the region and what provision you might have to deliver sub-regional cohorts where cohort sizes are large enough.</t>
  </si>
  <si>
    <t>The Provider MUST hold current registration on the RoATP - please quote your UKPRN which must match exactly the name under which you are bidding, and your registered name on Salisbury's Bravo portal. The answer given will be verified externally.</t>
  </si>
  <si>
    <t>The Programme(s) offered in this Response MUST be able to be delivered regionally with minimal learner travel, and maximising use of technology and innovative delivery. National delivery must not include learner travel to a location outside their normal working region.</t>
  </si>
  <si>
    <t>Provide details of how many students across all your Apprenticeships did not complete the programme (attrition rate) in the last 24 months</t>
  </si>
  <si>
    <t>Bidders MUST be willing to work with Employers to set entry requirements. This MUST recognise experiential learning as well as academic history. Please explain how learners are selected for the appropriate apprenticeship and that it meets the occupational requirements of the employer. Bidders MUST NOT set entry criteria other than that written into the Apprenticeship Standard and must not require UCAS points as entry criteria.</t>
  </si>
  <si>
    <t xml:space="preserve">Providers MUST have a demonstrable track record of delivering apprenticeships to NHS organisations. </t>
  </si>
  <si>
    <t>PAS 008</t>
  </si>
  <si>
    <t>North West England</t>
  </si>
  <si>
    <t>North East England</t>
  </si>
  <si>
    <t>C1546.384 National Procurement</t>
  </si>
  <si>
    <t xml:space="preserve">ST0786 Associate Continuing Healthcare Practitioner </t>
  </si>
  <si>
    <t>Note - all content of this document, including all worksheets, scoring mechanism, and content is © Salisbury NHS Foundation Trust 2022. All rights reserved.</t>
  </si>
  <si>
    <t>ST 0786 Associate Continuing Healthcare Practitioner</t>
  </si>
  <si>
    <t>This Procurement is ONLY open to Providers on Salisbury's Apprenticeship Education Framework (S10353). You MUST have submitted a response to the March 22 Update for that Framework (Bravo ITT 32480) by 31st March 2022 to be considered for this opportunity. If you submit a response ONLY for this ITT, it will NOT be considered.</t>
  </si>
  <si>
    <t>Please check you have completed all tabs correctly. Incorrectly completed submissions will be rejected auotmatically.</t>
  </si>
  <si>
    <t xml:space="preserve">Bidders must maintain currency with the National Framework for Continuing Healthcare. Please explain how this will be achieved by your organisation. </t>
  </si>
  <si>
    <t>Moderator Scoring</t>
  </si>
  <si>
    <t>Please detail the number of supported resits / retakes across the course, including detailing potential costs (beyond the mandatory free module resit and EPA resit outlined in the Pass/Fail section). Preference will be given to Bidders not introducing subsequent resit / retake charges at any stage.</t>
  </si>
  <si>
    <t>PAS 009</t>
  </si>
  <si>
    <t>Bidders MUST be on Salisbury's National Apprenticeship Framework (S10353) and MUST have submitted an update response to that ITT by 31st March 2022 at 12:00. If your organisation has not done this, any response to this ITT will NOT be considered.</t>
  </si>
  <si>
    <t>ST0786 Associate Continuing Healthcare Practitioner Apprenticeship</t>
  </si>
  <si>
    <t>Emma Lambert</t>
  </si>
  <si>
    <t>emma.lambert@dynamictraining.org.uk</t>
  </si>
  <si>
    <t xml:space="preserve"> 07791 372854</t>
  </si>
  <si>
    <t>Yes Dynamic are on the register. We are currently refreshing - submitted 28th Feb 2022. UKPRN: 10031984</t>
  </si>
  <si>
    <t>Dynamic Training UK Ltd</t>
  </si>
  <si>
    <t>Dynamic are a grade Good provider. Recent inspection in 2021. https://reports.ofsted.gov.uk/provider/33/58830</t>
  </si>
  <si>
    <t xml:space="preserve">Dynamic passionately believe in delivering the right programme for both employers and learners. 
We recommend that the employer has an internal expression of interest process that identifies employer/internal eligibility requirements. We then have a 3-step onboarding process that demonstrates how we check this is the right programme, at the right time, for the right individual and also how we check eligibility. 
A Learner must demonstrate development mapped to the appropriate standard, we ask upon on-line application that any learners with over 3 years’ experience in the sector detail what new skills and knowledge they will gain from undertaking the apprenticeship. 
Learners undertake information, advice, and guidance (IAG) sessions, initial assessment, skills scan, application, induction and individual learning plans – at any of these stages suitability maybe flagged and fed back to the employer lead. Each standard identifies the entry requirements, and this is used as a measure during IAG.
Learners may have already completed qualifications or have experiential learning that offer a direct exemption from parts of the programme. For example, they may have already achieved GCSE grades in English, mathematics and/or ICT that provide exemption from Functional Skills. We ask the learner to provide original certificate(s). We ask learners to complete a skill scan relevant to their area of work/apprenticeship this helps to identify experiential learning. Any parts of the programme from which they are exempt are shown in the Individual Learning Plan and recognition of prior learning is mapped. </t>
  </si>
  <si>
    <t xml:space="preserve"> As part of our offer Dynamic supports with the recruitment of apprentices, please see the detailed process below: 
Dynamic emails the apprenticeship vacancy template for completion. 
• On receipt of completed vacancy form by an employer, we upload the information to RAA (Recruit an Apprentice) website. 
• Subject to the employer’s details being available for allocation on RAA, the vacancy can become “live” within 48 hours from upload. 
 • The vacancy details will be linked to the Dynamic website, and we will also advertise it on our social media pages on LinkedIn and Facebook and sent out to local authority, connexions, job centre plus contacts. 
• The vacancy is initially advertised for two weeks.
 • Candidate c.v.’s (anonymous versions with candidate numbers) is emailed to the employer for shortlisting purposes.
 • Employer confirms to Dynamic, the candidate numbers they would like to interview and interview date. 
• Dynamic advises candidates employer will be in contact to arrange interview. 
• Employer and Dynamic arranges interviews. 
• Upon interviewing, employer and Dynamic confirm if candidates have been successful at interview or unsuccessful for RAA to be updated and to inform candidates of outcomes. The position is not offered at this point in the process.
 • Dynamic organises initial assessments with successful candidate to ensure they meet English and maths criteria. • On outcome of initial assessment results, employer offers /doesn’t offer position to successful candidate.
• The recruitment process is repeated if a suitable candidate is not identified.                                                                                                                                                                                                                                                     </t>
  </si>
  <si>
    <t>Within our business model we offer one resit of one or more elements of each apprentice (elements are work based observation and questioning and a professional discussion underpinned by portfolio) end point assessment free of charge (included within the overall funding band price). Should the apprentice require a second resit there will be a charge for this. This is only taken forward upon the agreement of the employer after analysis of the areas the apprentice is failing on, demonstrating that they have had all the support required. Prices of each element vary according to the end point assessment organisation chosen by the employer.</t>
  </si>
  <si>
    <t>Completed and submitted by the 31st of March 2022.</t>
  </si>
  <si>
    <t>Continuing Healthcare currency is looked at on an individual basis with the coaches of the level 5 continuing healthcare associates. It is approved within the CPD strategy of the organisation.
This is dependent on the working environment of the associates.  Coaches already have up to 30 hours of practice CPD agreed as part of the organisational strategy.
If the associates work with individuals with long term conditions because of injury, accident and / or disability then their coaches will maintain their currency in these areas. This could be around packages of care or updates in technology and assistance in the package of support offered by the type of service delivery.
All coaches employed within Dynamic Training undertake monthly support in team meetings where updates are also discussed across different curricula areas. This includes discussions, for example, of the revision of this Framework, from 2012 document to the 2018 framework. All updates are signed up for by curriculum leads and all information disseminated out to the relevant staff team. 
Different staff members have different experiences which is transferrable to others, where they can work across qualifications. For example, we have strong leaders who have experience and qualifications of working across the NHS and Clinical Commissioning Groups where leadership theories and models can be introduced to the coaches as CPD activities. Strong leadership has been identified as critical to the implementation of the National Framework. This helps maintain currency across the organisation.</t>
  </si>
  <si>
    <t>Learner satisfaction overall organisational figures FE Choices 2018 statistics: 68%. Our quality improvement plan since has been to build more effective communication with learners and a sense of community through the e-portfolio system - posting good news stories, updates, mental health, and well-being guidance. In 2019 we had a matrix inspection which demonstrated our improvement. Our recent Ofsted inspection in October 2021 demonstrated our improvement with the Ofsted learner survey showing 80% satisfaction and our outcome from the inspection was a grade Good on the new framework. All learners are encouraged to feedback at the end of each teaching session via Survey Monkey. All learners are required to complete an exit interview at completion of ‘on programme’ that measures impact and progression. Progression calls are regularly completed to monitor learner and employer feedback during and on completion of training.</t>
  </si>
  <si>
    <t>Employer satisfaction overall figures FE Choices 2018 statistics ( No data recently because of Covid): 80% Main issue was communication. Dynamic has since strengthen the account manager role and also send monthly employer newsletters to share updates, good news stories, support -  this has enabled us to demonstrate and evidence open and transparent communication and sharing of best practice with our employers.
As part of our quality improvement plan – Dynamic now undertakes our own learner and employer satisfaction surveys twice a year, this also enables us to be proactive rather than reactive and feeds into our quality cycle.</t>
  </si>
  <si>
    <t xml:space="preserve">Dynamic has delivered 1590 apprenticeships predominately in the Health sector and Social care sector in the last 48 months. </t>
  </si>
  <si>
    <t xml:space="preserve">From the 1590 apprenticeships - 210 did not complete the programme = 13.2%, we saw a rise in withdrawal rate due to the pandemic, as we are specialists within the Health sector and Social care sector. We monitor withdrawal rates and reasons for withdrawals carefully to ensure that reasons are outside of our control - any patterns and trends within our control feed into our quality improvement plan and are actioned. </t>
  </si>
  <si>
    <t>Dynamic already deliver across the whole of the South East and London and into the East and the Midlands. We have during Covid-19 further enhanced our ability to deliver across localities with virtual delivery. Our roll on roll off model enables single learners to undertake programmes at any time, further enhanced by remote coaching support and e-portfolio and sequencing of taught sessions throughout each academic year. We are confident and have capacity to deliver and meet need of individuals and groups of apprentices. We have no minimum number due to our model of delivery.</t>
  </si>
  <si>
    <t xml:space="preserve">Our model of delivery is blended. We roll on and roll off continuously, offering onboarding sessions, taught sessions repetitive throughout the year so apprentices can join at any point. Onboarding, coaching, and taught sessions are delivered virtually using Zoom and/or Teams. Observations and skills coaching is face to face. If an apprentice has any additional support requirements we provide increased support, ensuring reasonable adjustments and access to equipment. </t>
  </si>
  <si>
    <t xml:space="preserve"> Before an apprenticeship begins, we conduct an initial assessment to establish each apprentice's baseline, ensuring the minimum requirements for off the job training and duration. The initial assessment informs how much of the apprenticeship training content the individual requires. It also establishes eligibility as per funding rules. 
•	We have a robust onboarding process with oversight from an experienced claims and compliance team: All potential apprentices attend information, advice, and guidance (IAG) session. This is the start of our eligibility, recognition of prior learning and suitability. Ensuring the right apprenticeship, at the right time, for the right person.
•	From IAG apprentices are provided with our application process, this includes, submitting certificates, undertaking an initial assessment and diagnostic in math's and English, for apprentices with some experience we ask them to identifying on application what new knowledge, skills, and behaviours they will require – skill gaps. Our claims team will also complete a personal learning record (PLR)check.
•	Apprentices are required to complete self-assessment skills scan applicable to the apprenticeship standard they wish to undertake – which then informs professional discussion. All this evidence enables an informed decision for suitability to undertake the apprenticeship but also confirming the right starting point and possibly an accelerated apprenticeship. Robust recognition of prior learning ensures we provide individualized programmes, addressing skills gaps. Dynamic make judgments about reduced content, duration and price proportionately based on initial assessment, diagnostic, PLR, certificates, skills scan and professional discussions, evidenced in the apprentice’s commitment statement, apprenticeship agreement and individual learning plan.</t>
  </si>
  <si>
    <t>Dynamic Training UK are an established specialist provider with a viable track record of progression supplying apprenticeships from level 2 – 5 for the health and social care sector. We specialise in Health apprenticeships across specialisms such as mental health, children and young people, adult nursing, maternity, allied health, theatre support, life sciences, pathology, clinical engineering, assistant practitioner and adult care levels 2,3,4 and 5. We deliver across acute, primary care, across local authorities and private sector. We also provide a variety of non-clinical apprenticeships including, Healthcare cleaning operative (national provider) facilities from levels 2-4 (national provider) leadership and management including project management, business and admin and customer service. Dynamic specialises in providing inclusive apprenticeships to individuals aged 16-25 with Educational Health Care Plans (Special educational needs and Disabilities) and our portfolio of apprenticeships extends to education apprenticeships such as learning mentor and teaching assistant and Early years. Dynamic is the preferred provider for over 63 NHS Trusts across the Country and some London local authorities.  We can confirm that we are fully experienced in all settings from acute, community, primary care, adult and children social services.</t>
  </si>
  <si>
    <t>Dynamic has a robust business continuity plan, that enables us to ensure prevention and recovery of any potential threats to the company, ensuring operational continuity. Covid-19 is a prime example of business continuity - apprentices continued On-programme with no programme interruption. 
The contingencies Dynamic put in place (virtual delivery) has enabled apprentices to progress quicker and therefore as an organisation we made the decision to keep this mode of delivery – thus should we continue to experience on-going pandemic situations we can provide without interruption. Our business continuity for loss of trainers - We always have more than one specialist or a "floating" coach who has competence that is generic across all programmes to "hold" a caseload of apprentices whilst we recruit for specialism. This enables apprentices to continue with their programme with minimal disruption. Our business continuity for loss/failure of online IT systems - Dynamic has cyber essential security that minimises risk. Should a significant event occur our business continuity plan will be implemented that proceeds with communication about the incident to all effected - via phones in this example. Apprentices are our priority and any sessions due to be delivered would be rearranged to suit the apprentices or coaching sessions implemented. Relevant employer leads would also be informed of our plans to ensure minimal disruption. Alternatively, this may involve face to face delivery.</t>
  </si>
  <si>
    <t xml:space="preserve">Dynamic are proud of the innovation and development  undertaken with partners, we have worked with Health Education England and 4 NHS Trusts across London delivering the maternity pilot that maps the new maternity workforce framework to the senior healthcare support worker apprenticeship. Creating standardised course material for this area. A quote from one of the project leads in HEE - "Can I also say the support, flexibility and responsiveness you and Dynamic have shown helping us carry on delivering the level 3 for our Maternity Support Worker has been fantastic". We recently completed a project with the Education and Training Foundation - embedding and contextualising functional skills into Health qualifications. We work in partnership with all our customers to create training to meet their needs. An example of this is the Assistant Practitioner level 5 apprenticeship for a community NHS Trust allied health workforce- where we have worked together to identify specific training, 20% off the job activities and mapped to inhouse training opportunities - creating a robust programme that is integrated delivery by Dynamic and the Trust. </t>
  </si>
  <si>
    <t>Dynamic is very experienced in managing contracts across multiple employers.  Ensuring we have the key contacts for each employer enables us to liaise, support, develop, recruit, provide information, and onboard apprentices. Regular Microsoft team meetings enables sharing of any queries, concerns, updates. Upon contract award, Our Head of Business Development will establish a joint-working group (including designated account manager from Dynamic) to work to agree priorities and plan. Within this we will:
• Agree two-way minimum response times and fulfilment targets that will form part of an implementation plan
• Complete a training needs analysis of the employer.
• Agree marketing activity sign off by the Apprenticeship Lead prior to start to ensure that the contracting authority is in control of the process and activity.
Progression routes for potential learners (e.g. progression to Higher apps) and develop an implementation plan on findings / needs. Activity to deliver recruitment activities
in partnership with the contracting authority includes:
• Reviewing of the existing staff job descriptions prior to launch to ensure they not only meet the level but also the role and advising.
• Developing a marketing and communication plan.
• Producing bespoke marketing materials and support with communications and co-design of materials. 
• Joint working with the contracting authority and departmental managers, to deliver information sessions for potential learners, line managers and mentors.
Timetabled monthly check-ins to address any operational issues, to assess progress in terms of engagement and performance, address risks, plan contingencies, share best practice.</t>
  </si>
  <si>
    <t>Dynamic has a clear account management cycle:
•	Our Head of Business development establishes baseline information.
•	Completion of a training needs analysis. -Skill gaps/curriculum specific content/requirements. Service level agreement, Health, and safety assessment. Information, advice, and guidance – employer responsibilities/accountability, recruitment and onboarding process and journey. 
•	The employer is introduced to named Dynamic account manager. 
•	The account manager takes over following our employer engagement framework – initial meeting with the relevant employer lead/s – agreed ways of working – preferred communication method including marketing requirements, review of contract key performance indicators, caseload management reporting, risk assessment, cause for concern/complaints procedures.
•	The allocated account manager meets with the employer lead/s regularly (every 4-6 weeks), reporting on caseload tracker, contingency planning, capturing feedback, being the key contact for communication. Ensuring responsiveness by investigating and actioning any cause for concerns raised.
•	To ensure effective communication and responsiveness our account managers have an open-door policy enabling contact and communication continuously. 
•	Account managers complete minutes of their meetings and report back to senior management any patterns/trends monthly. Formal complaints are followed up immediately by our Director of Quality and Operations. Formal complaints are recorded and reported to the board for governance. 
•	Account management performance is measured via employer satisfaction surveys. 
•	The board receives six monthly reports on Employer RAG rated management information– success rates, EPA results, break in learning, withdrawals. Analysis enables the board to govern and challenge SMT to address any high-risk employers, requiring agreed improvement plans. Account managers lead/action the improvements plans and report.</t>
  </si>
  <si>
    <t xml:space="preserve">The Quality Cycle is separated into 4 clear strands to identify consistency, standardisation and transparency to learners, staff, and employers. With a culture of continuous improvement, linked to organisational objectives our process is with the learner at the centre of all improvements • Company quality • Learner journey • Employer cycle • Staff quality cycle. The responsibility for quality assurance processes is placed with all individuals throughout the organisation and the responsibility for quality monitoring is overseen by all Directors and SMT. All staff are included in the development of the continuous quality cycle, self-assessment review and Learner Journey. The evaluation of all activity. • The dissemination of good practice. • Quality assurance procedures linked with strategic planning activities. •Delivery staff are occupationally competent in their subject &amp; sector. 
•All staff have a mix of mandatory &amp; optional routes to ensure that their vocational skills are up to date, develop new methods &amp; innovations within industry &amp; policy covers a minimum of 30hrs per year of CPD. · A number of our delivery staff continue to be registered nurses / healthcare professionals/ managers &amp; as such they complete occupational relevant training annually to enable registration · Experienced staff complete Deep dives ( including observations) on the quality of education and learning a part of which we observe competency &amp; embedding knowledge &amp; skills of experience into each training session. Dynamic Training are accredited with the Skills for Health quality Mark &amp; are endorsed by Skills for Care. </t>
  </si>
  <si>
    <t>Standardised in all programmes is the requirement to undertake quarterly formal progress reviews. These detail the progress of the learner against all elements of the apprenticeship standard and address learner commitment. All reviews are available via each learner e-portfolio account – OneFile and all relevant senior staff – line manager, apprenticeship lead will have access to view. Formal Progress Review are scheduled every 8-12 weeks (depending on need) with the learner, line manager and allocated Skills and Development Coach. This includes planning for next steps/progression. This is an opportunity to adjust the individual learning plan to meet individual need and includes reviewing progress, impact of learning, functional skills progression, 20% off the job requirements. Monthly account management enable employers to track and monitor the progress of their apprentices, flagging concerns to the allocated account manager to address. All account manager have an open door policy and can contact the account manager at any point to raise or query any concerns. Dynamic pride themselves on our responsive and action to address any concerns. We actively encourage apprentices to directly raise concerns/complaints directly with their coach, however we recognise that not everyone feels comfortable to do this. All apprentices receive a learner handbook which details how they can raise a concern or complaint.</t>
  </si>
  <si>
    <t>Employer satisfaction surveys are carried out twice a year, feedback is analysed, and an improvement plan implemented - these feeds into our continuous professional development strategy and plan for each academic year. Targeted development of Dynamic's coaches is monitored and planned through monthly supervisions from Employer feedback, learner feedback, complaints, and our own deep dives into coaches’ delivery. Each employer has a dedicated account manager - following a clear stakeholder communication plan. We actively embrace feedback and account managers feedback concerns/compliments/recommendations made by our stakeholders at senior management meetings. This is then fed into our quality improvement plan and continuous professional development action plan. We have previously experienced employing a coach, one of our customers flagged concerns from feedback from their apprentices. We immediately went through our capability procedure with this member of staff, provided mentoring and training, however, did not measure any significant improvement. Upon the commencement of the disciplinary procedure the member of staff decided to leave. During this time, we also allocated another coach to support the apprentices, so their journey had minimal disruption.</t>
  </si>
  <si>
    <t xml:space="preserve">We have summative and formative assessment embedded throughout all our various programmes. We measure progress and readiness through the use of skills scans at the start, middle and at gateway to ensure readiness for end-point assessment. We also use mock assessments to measure readiness. These tools embedded into the programme delivery provide clear direction to each learner and create individual plans to focus on specific areas for development to ensure the best possible outcomes when it comes to final assessment. Confirmed readiness for end point assessment is signed off by the learners line manager and communicated to the employer lead via our monthly caseload tracking. Any elements where learners have not been successful, feedback from the end point assessor is analysed and an improvement plan for the learner is implemented, support is provided by the assessor/tutor and upon readiness a resit is booked. We also monitor endpoint assessment results looking for patterns and trends to influence any quality improvement requirements across programmes or developmental needs of any our  assessor/tutors.
</t>
  </si>
  <si>
    <t xml:space="preserve"> Confirmed readiness for end point assessment is signed off by the learners line manager and communicated to the employer lead via our monthly caseload tracking. Any elements where learners have not been successful, feedback from the end point assessor is analysed and an improvement plan for the learner is implemented, support is provided by the coach and upon readiness a resit is booked. We also monitor endpoint assessment results looking for patterns and trends to influence any quality improvement requirements across programmes or developmental needs of any our  coaches. For academic year 20-21 Dynamic achieved a 44% Distinction rate, 29% Merit and 27% pass rates across its apprenticeship programmes.</t>
  </si>
  <si>
    <t>We have summarised some of the main aspects of the apprenticeship journey below: IAG into an online application. Once completed data is processed by our compliance team who will check it is all in order, including eligibility. Learners are required to undertake initial assessments in English, maths ahead of the induction onto the apprenticeship programme. Learners are invited to an induction. Learners are allocated a Skills and development coach who will support and guide the learner for the duration of the apprenticeship. The allocated coach will meet with the apprentice and their line manager in the workplace to plan the 20% off the job activity and individual learning plan. During the on-programme phase of the apprenticeship, learners will achieve 20% off the job training, study for their standard and achieve English, maths. Regular meetings with their skills and development coach for a minimum of 2 hours a month, Training and development sessions are delivered virtually through live interactive sessions twice a month. Observations of competence are planned and carried out by the skills and development coach in the workplace. Learners will be given a submission deadline for assessments and will be expected to submit work that has been set by their skills and development coach. Formal Progress Review and 20% off the Job review are scheduled every 10 – 12 weeks with the learner, line manager and their skills and development coach. 
Upon completion learners go through gateway. On successful achievement of the end point assessment, learners will receive certification.</t>
  </si>
  <si>
    <t>Dynamic have the occupational competence for this bid. However we are always open to partnership working and have robust subcontractor process to meet ESFA subcontractor standard. We do not subcontract whole provision we only subcontract specialist delivery to fill gaps in niche provision for areas that are not viable to deliver the specialism in house, such as specific units or enhancements. An example of this is our Science decontamination units as the set up and cost associated with this unit would make it impossible to deliver to a small cohort of learners. Any specialist partner delivery organisations are signed off and agreed with the employer pre contract commencement. We have an initial expression of interest form for partner organisations to complete, we then have a further due diligence form to check quality of provision which includes us seeking references. A new partner is only agreed once Directors have reviewed and sign it off against a competency matrix. Once specialist partner agreed and commence delivery quality reviews are carried out to ensure continuation of quality.</t>
  </si>
  <si>
    <t xml:space="preserve">Dynamic's model of delivery is roll on roll off. Therefore we are consistently able to support/enrol and coach fast followers. We offer sessions throughout each month of the year that enable apprentices to on board onto their chosen apprenticeship programme at any point. </t>
  </si>
  <si>
    <t>Learners will be given an account for our Skills Forward functional skills platform to undertake their initial assessments, on induction they are asked to then complete their diagnostic which produces an individualised learning plan for learners to work through and achieve 20% activity a month. Reaching 100% by month 5. Once learners achieve 60% activity by month 3, they are invited onto virtual delivered live and interactive taught sessions with as specialist functional skills tutor.
Our taught sessions are delivered over a 14-18 weeks’ time frame – 7 -9 sessions per topic Am or PM. With a choice of dates to enable flexibility to meet needs. Wrap around coaching support by the functional skill team ensure those with additional needs or who are struggling due to low confidence have the support they require. ALN learners may have a specific package that requires one to one support rather than group and this is accommodated. 
All delivery models embed exam preparation including tips. Our experienced functional skills tutors also ensure learners are ready using mock papers. All learners also have access to our Skills forward platform that enables them to continue to practice in-between classes. We deliver invigilated tests from the employer site and remote invigilation.
As an organisation Dynamic have standardised that learner’s should not be more than one level below the functional skills target level of the apprenticeship, this is to ensure we do not set up any learners to fail and from our experience.</t>
  </si>
  <si>
    <t>Dynamic Training recommend a roll on roll off model of delivery to employers which enables a constant throughput of learners in the pipeline whilst maintaining safety within services.
Following initial assessment, it can be seen at which level literacy and numeracy learners are working at or working toward. From experience we know it is too much to ask for learners working at too low a level to jump more than one level at a time. With this and the fact that it may have been a long time since learners have undertaken any academic study we can recommend and work with employers suggesting the following:
Functional Skills support is run throughout the year and many employers offer potential apprentices the opportunity of working toward and achieving these outside the apprenticeship. It is often considered this also benefits learners as they can focus their attention on functional skills before the commencing the apprenticeship. Ergo, once a learner applies and does not meet the current entry requirements, we are not setting them up to fail, not saying they cannot undertake the apprenticeship but starting the learner journey sooner to ensure successful achievement / outcome.
Dynamic Training have worked previously with Health Education England delivering the Bridging Programme to over 80 NHS employees wishing to progress in their careers, becoming the preferred provider delivering this programme. We are one of HEE’s the preferred providers.</t>
  </si>
  <si>
    <t xml:space="preserve">Within our business model we offer one resit of one or more elements of each apprentice ( elements are multiple choice test, demonstration of practice, professional discussion underpinned by portfolio) end point assessment free of charge ( included within the overall funding band price). Should the apprentice require a second resit there will be a charge for this. This is only taken forward upon the agreement of the employer after analysis of the areas the apprentice is failing on, demonstrating that they have had all the support required. Prices of each element vary according to the end point assessment organisation chosen by the employer. </t>
  </si>
  <si>
    <t>online/virtual delivery and Blended</t>
  </si>
  <si>
    <t>Please note we adapt our delivery model to suit the employer where reasonable.</t>
  </si>
  <si>
    <t>July 2022.</t>
  </si>
  <si>
    <t xml:space="preserve">Dynamic are an extremely experienced apprenticeship provider with the ability and knowledge of how to coordinate across regions. Our model of delivery is roll on roll off and we can onboard apprentices at any point during each month. We do not have a minimal number of apprentices to commence, and have been innovative in our delivery model to enable small cohorts to commence rather that having a minimum number. </t>
  </si>
  <si>
    <t>A core part of our onboarding process is identifying recognition of prior learning through previous qualification and experience following our recognition of prior learning policy ( learners are asked to disclose pervious qualifications and experience is identified through skills scans) within our onboarding, learners are asked to state what development they require if they have experience of working within the same position for over 3 years. The Community Health and Wellbeing worker standard must be a minimum of 12 months delivery even with prior learning or experience. We do not ask apprentices to repeat learning but offer a wide range of personal and professional continuous development opportunities throughout the programme where in particular those who have some prior learning can develop further. According to the funding rules an apprenticeship must develop new skills and knowledge, we do not put forward any learners on an apprenticeship programme that has over 60% prior learning of the KSB's within the standard.  Some learners maybe exempt from maths and English.</t>
  </si>
  <si>
    <t xml:space="preserve">Being transparent is key, our employers have always praised us on our responsiveness and partnership that strives to continuously improve. Should concerns be flagged our Quality and Operations Director will investigate and communicate with the Trust actions/outcomes, with all parties agreement. This may include an joint observation of a taught session to share comparisons. It may require CPD for the Dynamic staff member or remodelling of the taught session. Any concerns with any apprentices are immediately reported to the line manger and employer apprenticeship lead via our allocated coaches or via the account manager. Examples could be lacking in progress, un diagnosed additional support needs, malpractice/poor practice, plagiarism, disclosure of safeguarding, radicalisation ( following our safeguarding and prevent procedures) Agreed actions are then implemented.  </t>
  </si>
  <si>
    <t xml:space="preserve">Dynamic provide inclusive apprenticeships. All apprentices receive wrap around coaching support outside of the taught sessions.  Our extensive experience of delivering apprenticeships to the Health Sector has enabled us to develop our skills. During the pandemic we went to full remote support within 1 week. We have found this model has actually enabled our apprentices to progress quicker, with no travel time, no distractions and more accessible coaching support via Teams or Zoom - the apprentices have flourished. However we have experienced technology poverty with some apprentices and personal preference of a dislike of digital media for others - in these situations we been proactive - sourcing support from the apprentices employer or using other preferred methods of communication such a phone, text, email to meet individual needs. Generally our e-portfolio is the main communication tool - allowing for messaging, calendar invitations and journal entries. Every contracting authority is allocated an account manager from Dynamic who are extremely experienced in managing accounts. Account managers will agree with the contracting authority how often formal meetings will be held and will enable informal consistent communication between the Lead within the contracting authority and themselves. This may include sector updates/escalating complaints for investigation, providing feedback to the board of directors and senior management within Dynamic - to ensure effective action and continuous quality improvement. Line managers of the apprentices are met with every 10-12 weeks for a formal progress review and line managers also have access to the apprentices e-portfolio where they can communicate and message the allocated coach. </t>
  </si>
  <si>
    <t xml:space="preserve">Apprentices undertaking the associate continuing healthcare practitioner will achieve the standard, and apprentices without Level 2 maths &amp; English will need to achieve this level.  Dynamic are always keen to work in partnership to meet the needs of employers and should an employer wish for additional content for a bespoke delivery - Dynamic are able to do so. For example Dynamic supply the Assistant Practitioner level 5 standard and we have created a bespoke pathway for podiatry assistants in a band 4 role. Should the employer prefer to have a qualification also attached - Dynamic will offer this. </t>
  </si>
  <si>
    <t>The apprentice will not be required to attend any off site training through Dynamic, our delivery is virtual; with observations and skill development days/ exams being carried out at the employer site. Apprentices will only be required to travel to the relevant employer main site if they are based at a different site.</t>
  </si>
  <si>
    <t>Dynamic is an inclusive provider. We have adapted our apprenticeship learner journey to provide robust assessment of needs, flexibility, reasonable adjustments, equipment, and additional coaching support to enable all learners to complete a successful apprenticeship programme. For example, we provide British sign language interpreters for individuals who are deaf. We undertake a neurodiversity assessment during our onboarding stages to identify and support learners for example with executive function, such as working memory, self-control, self-monitoring, adaptable thinking, visual speed processing, numeracy, and literacy differences. We apply for reasonable adjustments for any assessments including functional skill tests and end point assessments. Learners identified with additional support needs have increased coaching support and access to Cognassist which is a platform that provides modules to help develop learners who are neurodiverse in a neuro typical world.  Dynamic is passionate about breaking down barriers and we were funded by the Education and Training Foundation to share our experiences and that of our wider networks to other training providers and employers. https://www.youtube.com/watch?v=VZdfoGs8o1Q. We encourage those apprentices experiencing significant life events – ill health, bereavement, and maternity to go on a Break in Learning – approved by the employer. This enables the apprentice to have personal time but also it then extends the duration of the apprenticeship for the length of time they are on a break. Thus, ensuring fairness. 
Account management is another example at meetings we discuss any concerns, clarifications, and progress of the learners and destinations. 
Dynamic also provide monthly tracking of each learner’s progress and will engage monthly with the apprenticeship lead to discuss any operational issues, progress, feedback on the learner journey.</t>
  </si>
  <si>
    <t>Employer satisfaction overall figures FE Choices 2018 statistics: 80% Dynamic are a matrix approved provider which demonstrates the quality of our information advice and guidance. Each employer is allocated a dedicated account manager, who's responsibility is to be responsive, supportive and accountable to addressing any actions and making a positive impact from employer feedback. Account managers report to the Head of Operations and feedback is reviewed and actioned internally. This includes performance of our staff, developing them, reviewing capability from feedback and training needs.  We are responsive to feedback always looking to continuously improve. 
Dynamic also offer general quarterly catch ups – an example of this is with Imperial NHS Foundation Trust, where the lead for Allied healthcare professionals invites Dynamic and all the line managers from the various services to a virtual meeting and we discuss any concerns, clarifications, good news stories and progress of the learners and destinations. 
Dynamic also provide monthly tracking of each learner’s progress and will engage monthly with the apprenticeship lead to discuss any operational issues, progress, feedback on the learner and employer journey. 
Dynamic pride themselves on ensuring we meet the need of every employer and will work in partnership to create clear line of communication and IAG for all. Employer satisfaction surveys are carried out twice a year, feedback is analysed, and an improvement plan implemented.</t>
  </si>
  <si>
    <t xml:space="preserve">For this tender we have a wealth of experienced staff who hold relevant teaching and assessing qualifications (accumulating over 30 years of working in the education sector) with the relevant occupational competence to support/train and develop the learners through their apprenticeship.
From our HCPC registered biomedical scientists with years of working in pathology/immunology departments within NHS Trust’s, to skills and dvelopment coaches with diplomas in nursing studies, nursing education,
clinical nurse teacher,  registered Midwife and registered general nurse, registered learning disability nurse and mental health nurse, Health trainer, person centred care facilitator. Demonstrating a huge variety of roles within the NHS from Health Trainer, Health visitor, staff nurse, senior and junior sister, night sister, community nursing, registered manager, residential social worker, and assistant director/nurse lead, occupational therapist, medic and theatres.
Our functional skills tutors hold qualifications in: Cambridge proficiency in English (Grade A); Level-4 Higher education certificate in physics and mathematics; Additional diploma in teaching numeracy;
Diploma in teaching English in the lifelong learning sector; Certificate in English language teaching to adults. These are experienced members of staff who all have occupational competence within Health and social care environments. The training will be completed by a variety of specialists - inhouse Dynamic  Healthcare science experts for elements on disease/anatomy and physiology, Health coaches for mandatory common themed elements and specialist pathways of the apprenticeship standard . </t>
  </si>
  <si>
    <t xml:space="preserve">Dynamic Training UK are an established specialist provider with a viable track record of  supplying apprenticeships from level 2 – 5 for the health and social care sector with further progression routes. We specialise in Health apprenticeships across specialisms such as mental health, children and young people, adult nursing, maternity, allied health, theatre support, life sciences, pathology, clinical engineering, and adult care. We also provide a variety of non-clinical apprenticeships including, Healthcare cleaning operative (national provider) facilities from levels 2-4 (national provider) leadership and management including project management, business and admin and customer service. Dynamic specialises in providing inclusive apprenticeships to individuals aged 16-25 with Educational Health Care Plans (Special educational needs and Disabilities) and our portfolio of apprenticeships extends to education apprenticeships such as learning mentor and teaching assistant and Early years. Dynamic is the preferred provider for over 60 NHS Trusts across the Country. Dynamic also holds a Greater London Authority devolved adult education budget delivering functional skills form entry 2 to level 2.  </t>
  </si>
  <si>
    <t>Our delivery does not require learner travel. Our model enables us to provide across the Country. Dynamic provide Cognassist as a virtual platform for neurodiversity assessment and strategies that apprentices can access as part of 20% off the job and to develop skills to help them working in a neuro typical world. Dynamic also provide "Skills Forward" platform for maths and English - a virtual learning platform. For e-portfolio we use OneFile. All taught sessions and coaching is delivered via Zoom an interactive virtual platform and we also use Microsoft Teams. All apprentices are supported to develop their digital skills and we have a standardised learner journey which includes the first study day - learning how to access and use the platforms. If learners are ECHP and require face to face support our team go to the learner location.</t>
  </si>
  <si>
    <t>Although no numbers are indicated on this bid Dynamic have capacity and capability to deliver Nationally. We currently supply apprenticeship levels across a large number of Trusts as demonstrated - Current provision with GOSH, BARTs, Imperial, Hillingdon Hospital, Northwest London NHS, Homerton Hospital, Kings College, CCLN, Guys and St Thomas. Maidstone and Tunbridge Wells, Kent Community, Bedfordshire, Brighton, Ashford, and St Peters NHS Trusts as examples.  Delivering a variety of apprenticeships specific to working in the health sector. Dynamic is an Independent Training provider. Dynamic’s main training delivery is centred upon apprenticeships for health, sciences, and adult care at levels 2, 3, 4 and 5. Training delivery is national  supporting around 63 NHS Trusts. The organisations ambition is to be the preferred provider for the NHS, Healthcare and Care sectors and continues to build on its productive collaborations, reputation, and partnerships in these specialised fields. We find our guiding principles are in direct alignment of NHS Trusts. We act with uncompromising integrity and honesty, valuing customer service and professionalism with high regard, through partnership working with our customers, showing respect to all, and putting people first. We take accountability for all that we do, it is what our customers expect and deserve, and it is what makes us unique. We operate without discrimination and promote diversity and inclusion. We provide quality training which enables colleagues to pass on the knowledge, understanding, behaviours values and skills to improve lives through respect, dignity, and compassion. We have robost caseload management and forward plan our potential new starts 3 months in advance so we can ensure we have the staffing to deliver.</t>
  </si>
  <si>
    <t>Our model is roll on roll off and we offer a group taught sessions or coaching model of delivery - thus we do not have minimum cohort sizes. We do have some trusts who asked for closed groups which we can accommodate if we have 20 plus starts but this is at an absolute minimum as most cannot afford to release so many at once, otherwise we can easily support a couple of learners for different Trusts.</t>
  </si>
  <si>
    <t>on line/virtual or at employer site (depending on volume)</t>
  </si>
  <si>
    <t xml:space="preserve">We do not remove an apprentice without employer approval we would discuss if this is the best option or if a break in learning is required. We have a clear lacking in progress procedure through identifying failure to submit work within the allocated deadline  without requesting an extension and/or poor attendance of taught sessions, caseload tracking with a progress threshold  of 15% behind target flagging for cause for concern, the  apprentice and line manager is informed, agreed action plan to catch up or address concerns/this may include the apprentice disclosing personal problems, agreed new date for submission with clear consequence of failure to meet may lead to withdrawal subject to approval from employer. </t>
  </si>
  <si>
    <t>Any concerns with any apprentices are immediately reported to the line manger and employer apprenticeship lead via our allocated tutor/assessors or via the account manager. Examples could be lacking in progress, un diagnosed additional support needs, malpractice/poor practice, plagiarism, disclosure of safeguarding, radicalisation ( following our safeguarding and prevent procedures) Agreed actions are then implemented.  Any apprentices who are struggling due to ill health, bereavement or maternity are supported to access a break in learning - this is actioned upon confirmation from the nominated apprenticeship lead, manger and apprentice within each Trust. Break in learning is monitored carefully - maintaining contact with the apprentice ( if deemed appropriate) until they return formally.  We provide the Employer with access to learners e-portfolios but also a copy of a monthly caseload tracker that identifies any learners falling behind expected progress but also with coaches comments on for any reasons or anything they wish to inform the Employer.</t>
  </si>
  <si>
    <t>Detailed caseload management and Account management. Matrix &gt; Skills for Care endorsement &gt; Skills for Health Quality Mark&gt; Disability Confident Employer&gt; Preferred provider for Health Education England, British association of supported employed ( BASE) 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</si>
</sst>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Red]\-&quot;£&quot;#,##0.00"/>
    <numFmt numFmtId="165" formatCode="[$-F800]dddd\,\ mmmm\ dd\,\ yyyy"/>
    <numFmt numFmtId="166" formatCode="&quot;£&quot;#,##0.00"/>
  </numFmts>
  <fonts count="38" x14ac:knownFonts="1">
    <font>
      <sz val="11"/>
      <color theme="1"/>
      <name val="Calibri"/>
      <family val="2"/>
      <scheme val="minor"/>
    </font>
    <font>
      <sz val="11"/>
      <color indexed="8"/>
      <name val="Arial"/>
      <family val="2"/>
    </font>
    <font>
      <b/>
      <sz val="11"/>
      <color indexed="8"/>
      <name val="Arial"/>
      <family val="2"/>
    </font>
    <font>
      <b/>
      <sz val="11"/>
      <color indexed="9"/>
      <name val="Arial"/>
      <family val="2"/>
    </font>
    <font>
      <sz val="11"/>
      <name val="Arial"/>
      <family val="2"/>
    </font>
    <font>
      <sz val="8"/>
      <name val="Verdana"/>
      <family val="2"/>
    </font>
    <font>
      <sz val="20"/>
      <color indexed="8"/>
      <name val="Calibri"/>
      <family val="2"/>
    </font>
    <font>
      <b/>
      <sz val="11"/>
      <color indexed="8"/>
      <name val="Calibri"/>
      <family val="2"/>
    </font>
    <font>
      <sz val="8"/>
      <name val="Calibri"/>
      <family val="2"/>
    </font>
    <font>
      <sz val="11"/>
      <color theme="1"/>
      <name val="Calibri"/>
      <family val="2"/>
      <scheme val="minor"/>
    </font>
    <font>
      <sz val="11"/>
      <color rgb="FF9C0006"/>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28"/>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11"/>
      <color theme="1"/>
      <name val="Arial"/>
      <family val="2"/>
    </font>
    <font>
      <b/>
      <sz val="11"/>
      <color indexed="9"/>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b/>
      <sz val="11"/>
      <color rgb="FFFF0000"/>
      <name val="Calibri"/>
      <family val="2"/>
      <scheme val="minor"/>
    </font>
    <font>
      <b/>
      <sz val="11"/>
      <color theme="1"/>
      <name val="Verdana"/>
      <family val="2"/>
    </font>
    <font>
      <sz val="8"/>
      <name val="Calibri"/>
      <family val="2"/>
      <scheme val="minor"/>
    </font>
    <font>
      <sz val="11"/>
      <color rgb="FF000000"/>
      <name val="Arial"/>
      <family val="2"/>
    </font>
    <font>
      <b/>
      <sz val="12"/>
      <color theme="0"/>
      <name val="Calibri"/>
      <family val="2"/>
      <scheme val="minor"/>
    </font>
    <font>
      <b/>
      <sz val="12"/>
      <color theme="1"/>
      <name val="Calibri"/>
      <family val="2"/>
      <scheme val="minor"/>
    </font>
    <font>
      <sz val="12"/>
      <color theme="0"/>
      <name val="Calibri"/>
      <family val="2"/>
      <scheme val="minor"/>
    </font>
    <font>
      <sz val="14"/>
      <color theme="0"/>
      <name val="Calibri"/>
      <family val="2"/>
      <scheme val="minor"/>
    </font>
    <font>
      <sz val="12"/>
      <name val="Calibri"/>
      <family val="2"/>
      <scheme val="minor"/>
    </font>
    <font>
      <b/>
      <sz val="10"/>
      <color rgb="FF000000"/>
      <name val="Calibri"/>
      <family val="2"/>
    </font>
    <font>
      <sz val="10"/>
      <color rgb="FF000000"/>
      <name val="Calibri"/>
      <family val="2"/>
    </font>
    <font>
      <sz val="22"/>
      <color theme="1"/>
      <name val="Calibri"/>
      <family val="2"/>
      <scheme val="minor"/>
    </font>
    <font>
      <b/>
      <sz val="14"/>
      <color rgb="FFFF0000"/>
      <name val="Calibri"/>
      <family val="2"/>
      <scheme val="minor"/>
    </font>
    <font>
      <b/>
      <sz val="11"/>
      <name val="Arial"/>
      <family val="2"/>
    </font>
    <font>
      <b/>
      <sz val="11"/>
      <name val="Calibri"/>
      <family val="2"/>
      <scheme val="minor"/>
    </font>
  </fonts>
  <fills count="21">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rgb="FFFFC7CE"/>
      </patternFill>
    </fill>
    <fill>
      <patternFill patternType="solid">
        <fgColor rgb="FF00206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theme="4"/>
        <bgColor indexed="64"/>
      </patternFill>
    </fill>
    <fill>
      <patternFill patternType="solid">
        <fgColor theme="9" tint="0.59999389629810485"/>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right/>
      <top style="medium">
        <color auto="1"/>
      </top>
      <bottom style="medium">
        <color auto="1"/>
      </bottom>
      <diagonal/>
    </border>
    <border>
      <left style="thin">
        <color auto="1"/>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s>
  <cellStyleXfs count="19">
    <xf numFmtId="0" fontId="0" fillId="0" borderId="0"/>
    <xf numFmtId="0" fontId="10" fillId="4" borderId="0" applyNumberFormat="0" applyBorder="0" applyAlignment="0" applyProtection="0"/>
    <xf numFmtId="165" fontId="10" fillId="4" borderId="0" applyNumberFormat="0" applyBorder="0" applyAlignment="0" applyProtection="0"/>
    <xf numFmtId="165" fontId="9" fillId="0" borderId="0"/>
    <xf numFmtId="165" fontId="9" fillId="0" borderId="0"/>
    <xf numFmtId="165" fontId="9" fillId="0" borderId="0"/>
    <xf numFmtId="165" fontId="9" fillId="0" borderId="0"/>
    <xf numFmtId="165" fontId="9"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cellStyleXfs>
  <cellXfs count="156">
    <xf numFmtId="0" fontId="0" fillId="0" borderId="0" xfId="0"/>
    <xf numFmtId="0" fontId="3" fillId="5" borderId="2" xfId="1" applyFont="1" applyFill="1" applyBorder="1" applyAlignment="1" applyProtection="1">
      <alignment horizontal="left" vertical="top"/>
    </xf>
    <xf numFmtId="0" fontId="1" fillId="0" borderId="3" xfId="0" applyFont="1" applyBorder="1" applyAlignment="1">
      <alignment horizontal="left"/>
    </xf>
    <xf numFmtId="0" fontId="2" fillId="0" borderId="0" xfId="0" applyFont="1" applyAlignment="1">
      <alignment horizontal="right" vertical="center" wrapText="1"/>
    </xf>
    <xf numFmtId="0" fontId="4" fillId="0" borderId="1" xfId="0" applyFont="1" applyBorder="1" applyAlignment="1" applyProtection="1">
      <alignment horizontal="left" vertical="top"/>
      <protection locked="0"/>
    </xf>
    <xf numFmtId="0" fontId="3" fillId="5" borderId="1" xfId="1" applyFont="1" applyFill="1" applyBorder="1" applyAlignment="1" applyProtection="1">
      <alignment horizontal="left" vertical="top" wrapText="1"/>
    </xf>
    <xf numFmtId="0" fontId="4" fillId="0" borderId="6" xfId="0" applyFont="1" applyBorder="1" applyAlignment="1">
      <alignment horizontal="left" vertical="center"/>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3" fillId="5" borderId="2" xfId="1" applyFont="1" applyFill="1" applyBorder="1" applyAlignment="1" applyProtection="1">
      <alignment horizontal="left" vertical="top" wrapText="1"/>
    </xf>
    <xf numFmtId="0" fontId="1" fillId="0" borderId="0" xfId="0" applyFont="1" applyAlignment="1">
      <alignment horizontal="left" vertical="top"/>
    </xf>
    <xf numFmtId="0" fontId="1" fillId="6" borderId="0" xfId="0" applyFont="1" applyFill="1" applyAlignment="1">
      <alignment horizontal="left" vertical="top"/>
    </xf>
    <xf numFmtId="0" fontId="1" fillId="7" borderId="0" xfId="0" applyFont="1" applyFill="1" applyAlignment="1">
      <alignment horizontal="left" vertical="top"/>
    </xf>
    <xf numFmtId="0" fontId="1" fillId="8" borderId="0" xfId="0" applyFont="1" applyFill="1" applyAlignment="1">
      <alignment horizontal="left" vertical="top"/>
    </xf>
    <xf numFmtId="0" fontId="1" fillId="9" borderId="0" xfId="0" applyFont="1" applyFill="1" applyAlignment="1">
      <alignment horizontal="left" vertical="top"/>
    </xf>
    <xf numFmtId="0" fontId="0" fillId="0" borderId="0" xfId="0" applyAlignment="1">
      <alignment wrapText="1"/>
    </xf>
    <xf numFmtId="0" fontId="6" fillId="0" borderId="0" xfId="0" applyFont="1"/>
    <xf numFmtId="0" fontId="1" fillId="2" borderId="1" xfId="0" applyFont="1" applyFill="1" applyBorder="1" applyAlignment="1">
      <alignment horizontal="left" vertical="top"/>
    </xf>
    <xf numFmtId="0" fontId="0" fillId="0" borderId="0" xfId="0" applyAlignment="1">
      <alignment horizontal="center"/>
    </xf>
    <xf numFmtId="0" fontId="4" fillId="0" borderId="0" xfId="0" applyFont="1" applyAlignment="1" applyProtection="1">
      <alignment horizontal="left" vertical="top" wrapText="1"/>
      <protection locked="0"/>
    </xf>
    <xf numFmtId="0" fontId="1" fillId="0" borderId="0" xfId="0" applyFont="1" applyAlignment="1">
      <alignment horizontal="left" vertical="top" wrapText="1"/>
    </xf>
    <xf numFmtId="0" fontId="4" fillId="0" borderId="0" xfId="0" applyFont="1" applyAlignment="1" applyProtection="1">
      <alignment horizontal="left" vertical="top"/>
      <protection locked="0"/>
    </xf>
    <xf numFmtId="0" fontId="0" fillId="0" borderId="0" xfId="0" applyAlignment="1">
      <alignment vertical="top" wrapText="1"/>
    </xf>
    <xf numFmtId="0" fontId="0" fillId="0" borderId="1" xfId="0" applyBorder="1"/>
    <xf numFmtId="0" fontId="0" fillId="0" borderId="0" xfId="0" applyAlignment="1">
      <alignment horizontal="center" wrapText="1"/>
    </xf>
    <xf numFmtId="0" fontId="6" fillId="0" borderId="0" xfId="0" applyFont="1" applyAlignment="1">
      <alignment horizontal="center"/>
    </xf>
    <xf numFmtId="0" fontId="12" fillId="11" borderId="13" xfId="0" applyFont="1" applyFill="1" applyBorder="1" applyAlignment="1">
      <alignment horizontal="center" vertical="center" wrapText="1"/>
    </xf>
    <xf numFmtId="0" fontId="1" fillId="13" borderId="0" xfId="0" applyFont="1" applyFill="1" applyAlignment="1">
      <alignment horizontal="left" vertical="top"/>
    </xf>
    <xf numFmtId="0" fontId="1" fillId="6" borderId="1" xfId="0" applyFont="1" applyFill="1" applyBorder="1" applyAlignment="1">
      <alignment horizontal="left" vertical="top"/>
    </xf>
    <xf numFmtId="0" fontId="1" fillId="8" borderId="1" xfId="0" applyFont="1" applyFill="1" applyBorder="1" applyAlignment="1">
      <alignment horizontal="left" vertical="top"/>
    </xf>
    <xf numFmtId="0" fontId="1" fillId="14" borderId="1" xfId="0" applyFont="1" applyFill="1" applyBorder="1" applyAlignment="1">
      <alignment horizontal="left" vertical="top"/>
    </xf>
    <xf numFmtId="0" fontId="11" fillId="0" borderId="0" xfId="0" applyFont="1" applyAlignment="1">
      <alignment horizontal="center" wrapText="1"/>
    </xf>
    <xf numFmtId="0" fontId="1" fillId="2" borderId="14" xfId="0" applyFont="1" applyFill="1" applyBorder="1" applyAlignment="1">
      <alignment horizontal="left" vertical="top"/>
    </xf>
    <xf numFmtId="0" fontId="14" fillId="0" borderId="0" xfId="0" applyFont="1" applyAlignment="1">
      <alignment horizontal="center"/>
    </xf>
    <xf numFmtId="0" fontId="0" fillId="0" borderId="0" xfId="0" applyAlignment="1">
      <alignment horizontal="left"/>
    </xf>
    <xf numFmtId="0" fontId="13" fillId="0" borderId="0" xfId="0" applyFont="1" applyAlignment="1">
      <alignment horizontal="center"/>
    </xf>
    <xf numFmtId="0" fontId="15" fillId="7" borderId="0" xfId="0" applyFont="1" applyFill="1" applyAlignment="1">
      <alignment horizontal="center"/>
    </xf>
    <xf numFmtId="0" fontId="7" fillId="3" borderId="1" xfId="0" applyFont="1" applyFill="1" applyBorder="1"/>
    <xf numFmtId="0" fontId="1" fillId="7" borderId="1" xfId="0" applyFont="1" applyFill="1" applyBorder="1" applyAlignment="1">
      <alignment horizontal="left" vertical="top"/>
    </xf>
    <xf numFmtId="0" fontId="7" fillId="0" borderId="0" xfId="0" applyFont="1"/>
    <xf numFmtId="0" fontId="12" fillId="11" borderId="17" xfId="0" applyFont="1" applyFill="1" applyBorder="1" applyAlignment="1">
      <alignment horizontal="center" vertical="center"/>
    </xf>
    <xf numFmtId="0" fontId="12" fillId="11" borderId="18" xfId="0" applyFont="1" applyFill="1" applyBorder="1" applyAlignment="1">
      <alignment horizontal="center" vertical="center"/>
    </xf>
    <xf numFmtId="0" fontId="12" fillId="11" borderId="19" xfId="0" applyFont="1" applyFill="1" applyBorder="1" applyAlignment="1">
      <alignment horizontal="center" vertical="center" wrapText="1"/>
    </xf>
    <xf numFmtId="0" fontId="0" fillId="0" borderId="10" xfId="0" applyBorder="1"/>
    <xf numFmtId="0" fontId="1" fillId="6" borderId="20" xfId="0" applyFont="1" applyFill="1" applyBorder="1" applyAlignment="1">
      <alignment horizontal="left" vertical="top"/>
    </xf>
    <xf numFmtId="0" fontId="0" fillId="0" borderId="20" xfId="0" applyBorder="1"/>
    <xf numFmtId="0" fontId="0" fillId="0" borderId="21" xfId="0" applyBorder="1"/>
    <xf numFmtId="0" fontId="0" fillId="0" borderId="22" xfId="0" applyBorder="1"/>
    <xf numFmtId="0" fontId="0" fillId="0" borderId="14" xfId="0" applyBorder="1"/>
    <xf numFmtId="0" fontId="0" fillId="0" borderId="23" xfId="0" applyBorder="1"/>
    <xf numFmtId="0" fontId="16" fillId="0" borderId="0" xfId="0" applyFont="1"/>
    <xf numFmtId="0" fontId="4" fillId="0" borderId="0" xfId="0" applyFont="1" applyAlignment="1">
      <alignment horizontal="left"/>
    </xf>
    <xf numFmtId="0" fontId="17" fillId="0" borderId="0" xfId="0" applyFont="1"/>
    <xf numFmtId="0" fontId="18" fillId="16" borderId="0" xfId="0" applyFont="1" applyFill="1" applyAlignment="1">
      <alignment vertical="top"/>
    </xf>
    <xf numFmtId="0" fontId="11" fillId="0" borderId="0" xfId="0" applyFont="1" applyAlignment="1">
      <alignment wrapText="1"/>
    </xf>
    <xf numFmtId="0" fontId="1" fillId="0" borderId="0" xfId="0" applyFont="1" applyAlignment="1">
      <alignment horizontal="left"/>
    </xf>
    <xf numFmtId="0" fontId="19" fillId="5" borderId="2" xfId="1" applyFont="1" applyFill="1" applyBorder="1" applyAlignment="1" applyProtection="1">
      <alignment horizontal="left" vertical="top"/>
    </xf>
    <xf numFmtId="0" fontId="19" fillId="5" borderId="2" xfId="1" applyFont="1" applyFill="1" applyBorder="1" applyAlignment="1" applyProtection="1">
      <alignment horizontal="left" vertical="top" wrapText="1"/>
    </xf>
    <xf numFmtId="0" fontId="13" fillId="0" borderId="0" xfId="0" applyFont="1"/>
    <xf numFmtId="0" fontId="13" fillId="12" borderId="1" xfId="0" applyFont="1" applyFill="1" applyBorder="1" applyAlignment="1">
      <alignment horizontal="left" vertical="center" wrapText="1"/>
    </xf>
    <xf numFmtId="0" fontId="0" fillId="12" borderId="1" xfId="0" applyFill="1" applyBorder="1" applyAlignment="1">
      <alignment horizontal="center" vertical="center" wrapText="1"/>
    </xf>
    <xf numFmtId="0" fontId="1" fillId="2" borderId="29" xfId="0" applyFont="1" applyFill="1" applyBorder="1" applyAlignment="1">
      <alignment horizontal="left" vertical="top"/>
    </xf>
    <xf numFmtId="0" fontId="0" fillId="0" borderId="29" xfId="0" applyBorder="1"/>
    <xf numFmtId="0" fontId="0" fillId="0" borderId="36" xfId="0" applyBorder="1"/>
    <xf numFmtId="0" fontId="1" fillId="17" borderId="37" xfId="0" applyFont="1" applyFill="1" applyBorder="1" applyAlignment="1">
      <alignment horizontal="left" vertical="top"/>
    </xf>
    <xf numFmtId="0" fontId="0" fillId="17" borderId="11" xfId="0" applyFill="1" applyBorder="1"/>
    <xf numFmtId="0" fontId="0" fillId="17" borderId="5" xfId="0" applyFill="1" applyBorder="1"/>
    <xf numFmtId="0" fontId="22" fillId="0" borderId="1" xfId="0" applyFont="1" applyBorder="1" applyAlignment="1">
      <alignment wrapText="1"/>
    </xf>
    <xf numFmtId="0" fontId="3" fillId="18" borderId="15" xfId="1" applyFont="1" applyFill="1" applyBorder="1" applyAlignment="1" applyProtection="1">
      <alignment horizontal="left" vertical="top" wrapText="1"/>
    </xf>
    <xf numFmtId="0" fontId="22" fillId="0" borderId="0" xfId="0" applyFont="1"/>
    <xf numFmtId="0" fontId="1" fillId="0" borderId="0" xfId="0" applyFont="1" applyAlignment="1">
      <alignment horizontal="right" vertical="top"/>
    </xf>
    <xf numFmtId="0" fontId="1" fillId="0" borderId="0" xfId="0" applyFont="1" applyAlignment="1">
      <alignment vertical="top"/>
    </xf>
    <xf numFmtId="0" fontId="23" fillId="0" borderId="0" xfId="0" applyFont="1" applyAlignment="1">
      <alignment wrapText="1"/>
    </xf>
    <xf numFmtId="0" fontId="23" fillId="0" borderId="0" xfId="0" applyFont="1" applyAlignment="1">
      <alignment vertical="top" wrapText="1"/>
    </xf>
    <xf numFmtId="0" fontId="24" fillId="0" borderId="0" xfId="0" applyFont="1" applyAlignment="1">
      <alignment horizontal="center" vertical="center" wrapText="1"/>
    </xf>
    <xf numFmtId="0" fontId="18" fillId="0" borderId="1" xfId="0" applyFont="1" applyBorder="1" applyAlignment="1">
      <alignment wrapText="1"/>
    </xf>
    <xf numFmtId="0" fontId="18" fillId="0" borderId="1" xfId="0" applyFont="1" applyBorder="1"/>
    <xf numFmtId="0" fontId="18" fillId="0" borderId="0" xfId="0" applyFont="1"/>
    <xf numFmtId="0" fontId="1" fillId="0" borderId="0" xfId="0" applyFont="1" applyAlignment="1">
      <alignment horizontal="left" wrapText="1"/>
    </xf>
    <xf numFmtId="0" fontId="4" fillId="0" borderId="4" xfId="0" applyFont="1" applyBorder="1" applyAlignment="1">
      <alignment horizontal="left"/>
    </xf>
    <xf numFmtId="0" fontId="4" fillId="0" borderId="5" xfId="0" applyFont="1" applyBorder="1" applyAlignment="1" applyProtection="1">
      <alignment horizontal="left" vertical="top" wrapText="1"/>
      <protection locked="0"/>
    </xf>
    <xf numFmtId="0" fontId="18" fillId="0" borderId="0" xfId="0" applyFont="1" applyAlignment="1">
      <alignment wrapText="1"/>
    </xf>
    <xf numFmtId="0" fontId="1" fillId="0" borderId="29" xfId="0" applyFont="1" applyBorder="1" applyAlignment="1">
      <alignment horizontal="left" vertical="top" wrapText="1"/>
    </xf>
    <xf numFmtId="0" fontId="26" fillId="0" borderId="1" xfId="0" applyFont="1" applyBorder="1" applyAlignment="1">
      <alignment wrapText="1"/>
    </xf>
    <xf numFmtId="0" fontId="0" fillId="0" borderId="1" xfId="0" applyBorder="1" applyAlignment="1">
      <alignment wrapText="1"/>
    </xf>
    <xf numFmtId="0" fontId="15" fillId="0" borderId="0" xfId="0" applyFont="1" applyAlignment="1">
      <alignment horizontal="center"/>
    </xf>
    <xf numFmtId="0" fontId="28" fillId="0" borderId="0" xfId="0" applyFont="1"/>
    <xf numFmtId="0" fontId="0" fillId="17" borderId="0" xfId="0" applyFill="1"/>
    <xf numFmtId="44" fontId="28" fillId="0" borderId="0" xfId="0" applyNumberFormat="1" applyFont="1" applyAlignment="1">
      <alignment horizontal="center" wrapText="1"/>
    </xf>
    <xf numFmtId="0" fontId="29" fillId="19" borderId="0" xfId="0" applyFont="1" applyFill="1" applyAlignment="1">
      <alignment horizontal="center"/>
    </xf>
    <xf numFmtId="0" fontId="29" fillId="19" borderId="0" xfId="0" applyFont="1" applyFill="1" applyAlignment="1">
      <alignment horizontal="center" wrapText="1"/>
    </xf>
    <xf numFmtId="49" fontId="0" fillId="0" borderId="0" xfId="0" applyNumberFormat="1" applyAlignment="1">
      <alignment horizontal="center" vertical="center" wrapText="1"/>
    </xf>
    <xf numFmtId="164" fontId="0" fillId="17" borderId="0" xfId="0" applyNumberFormat="1" applyFill="1" applyAlignment="1">
      <alignment horizontal="left" vertical="top"/>
    </xf>
    <xf numFmtId="0" fontId="0" fillId="0" borderId="0" xfId="0" applyAlignment="1">
      <alignment horizontal="left" vertical="top"/>
    </xf>
    <xf numFmtId="165" fontId="0" fillId="0" borderId="0" xfId="0" applyNumberFormat="1" applyAlignment="1">
      <alignment vertical="center" wrapText="1"/>
    </xf>
    <xf numFmtId="0" fontId="22" fillId="0" borderId="0" xfId="0" applyFont="1" applyAlignment="1">
      <alignment vertical="center" wrapText="1"/>
    </xf>
    <xf numFmtId="166" fontId="0" fillId="17" borderId="0" xfId="0" applyNumberFormat="1" applyFill="1" applyAlignment="1">
      <alignment horizontal="left" vertical="top"/>
    </xf>
    <xf numFmtId="0" fontId="0" fillId="0" borderId="0" xfId="0" applyAlignment="1">
      <alignment horizontal="left" vertical="top" wrapText="1"/>
    </xf>
    <xf numFmtId="0" fontId="31" fillId="0" borderId="0" xfId="0" applyFont="1"/>
    <xf numFmtId="0" fontId="18" fillId="0" borderId="1" xfId="0" applyFont="1" applyBorder="1" applyAlignment="1">
      <alignment vertical="top" wrapText="1"/>
    </xf>
    <xf numFmtId="0" fontId="34" fillId="0" borderId="0" xfId="0" applyFont="1" applyAlignment="1">
      <alignment horizontal="center"/>
    </xf>
    <xf numFmtId="0" fontId="18" fillId="0" borderId="1" xfId="0" applyFont="1" applyBorder="1" applyAlignment="1">
      <alignment vertical="top"/>
    </xf>
    <xf numFmtId="44" fontId="28" fillId="0" borderId="0" xfId="0" applyNumberFormat="1" applyFont="1" applyAlignment="1">
      <alignment horizontal="center" vertical="center" wrapText="1"/>
    </xf>
    <xf numFmtId="0" fontId="35" fillId="0" borderId="0" xfId="0" applyFont="1" applyAlignment="1">
      <alignment horizontal="center" wrapText="1"/>
    </xf>
    <xf numFmtId="0" fontId="35" fillId="0" borderId="0" xfId="0" applyFont="1" applyAlignment="1">
      <alignment horizontal="center"/>
    </xf>
    <xf numFmtId="0" fontId="22" fillId="20" borderId="0" xfId="0" applyFont="1" applyFill="1" applyAlignment="1">
      <alignment vertical="center" wrapText="1"/>
    </xf>
    <xf numFmtId="0" fontId="0" fillId="20" borderId="0" xfId="0" applyFill="1" applyAlignment="1">
      <alignment horizontal="center"/>
    </xf>
    <xf numFmtId="49" fontId="0" fillId="20" borderId="0" xfId="0" applyNumberFormat="1" applyFill="1" applyAlignment="1">
      <alignment horizontal="center" vertical="center" wrapText="1"/>
    </xf>
    <xf numFmtId="166" fontId="0" fillId="20" borderId="0" xfId="0" applyNumberFormat="1" applyFill="1" applyAlignment="1">
      <alignment horizontal="left" vertical="top"/>
    </xf>
    <xf numFmtId="0" fontId="0" fillId="20" borderId="0" xfId="0" applyFill="1" applyAlignment="1">
      <alignment horizontal="left" vertical="top"/>
    </xf>
    <xf numFmtId="165" fontId="0" fillId="20" borderId="0" xfId="0" applyNumberFormat="1" applyFill="1" applyAlignment="1">
      <alignment vertical="center" wrapText="1"/>
    </xf>
    <xf numFmtId="0" fontId="0" fillId="20" borderId="0" xfId="0" applyFill="1"/>
    <xf numFmtId="0" fontId="20" fillId="7" borderId="0" xfId="18" applyFill="1" applyAlignment="1">
      <alignment horizontal="center"/>
    </xf>
    <xf numFmtId="0" fontId="36" fillId="5" borderId="15" xfId="1" applyFont="1" applyFill="1" applyBorder="1" applyAlignment="1" applyProtection="1">
      <alignment horizontal="left" vertical="top" wrapText="1"/>
    </xf>
    <xf numFmtId="0" fontId="4" fillId="0" borderId="11" xfId="0" applyFont="1" applyBorder="1" applyAlignment="1" applyProtection="1">
      <alignment horizontal="left" vertical="top" wrapText="1"/>
      <protection locked="0"/>
    </xf>
    <xf numFmtId="0" fontId="11" fillId="0" borderId="0" xfId="0" applyFont="1"/>
    <xf numFmtId="0" fontId="37" fillId="5" borderId="2" xfId="1" applyFont="1" applyFill="1" applyBorder="1" applyAlignment="1" applyProtection="1">
      <alignment horizontal="left" vertical="top" wrapText="1"/>
    </xf>
    <xf numFmtId="0" fontId="15" fillId="15" borderId="1" xfId="0" applyFont="1" applyFill="1" applyBorder="1" applyAlignment="1">
      <alignment horizontal="center" vertical="center" wrapText="1"/>
    </xf>
    <xf numFmtId="0" fontId="0" fillId="0" borderId="1" xfId="0" applyBorder="1" applyAlignment="1">
      <alignment horizontal="center" vertical="top" wrapText="1"/>
    </xf>
    <xf numFmtId="0" fontId="0" fillId="3" borderId="1" xfId="0" applyFill="1" applyBorder="1" applyAlignment="1">
      <alignment horizontal="center"/>
    </xf>
    <xf numFmtId="0" fontId="0" fillId="0" borderId="11" xfId="0" applyBorder="1" applyAlignment="1">
      <alignment horizontal="center" vertical="top" wrapText="1"/>
    </xf>
    <xf numFmtId="0" fontId="12" fillId="18" borderId="15" xfId="0" applyFont="1" applyFill="1" applyBorder="1" applyAlignment="1">
      <alignment horizontal="center"/>
    </xf>
    <xf numFmtId="0" fontId="12" fillId="18" borderId="0" xfId="0" applyFont="1" applyFill="1" applyAlignment="1">
      <alignment horizontal="center"/>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 xfId="0" applyBorder="1" applyAlignment="1">
      <alignment horizontal="center" wrapText="1"/>
    </xf>
    <xf numFmtId="0" fontId="0" fillId="0" borderId="0" xfId="0" applyAlignment="1">
      <alignment horizontal="center" wrapText="1"/>
    </xf>
    <xf numFmtId="0" fontId="0" fillId="0" borderId="4"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0" xfId="0" applyAlignment="1">
      <alignment horizontal="center" vertical="center"/>
    </xf>
    <xf numFmtId="0" fontId="13" fillId="12" borderId="8" xfId="0" applyFont="1" applyFill="1" applyBorder="1" applyAlignment="1">
      <alignment horizontal="left" vertical="center" wrapText="1"/>
    </xf>
    <xf numFmtId="0" fontId="13" fillId="12" borderId="15" xfId="0" applyFont="1" applyFill="1" applyBorder="1" applyAlignment="1">
      <alignment horizontal="left" vertical="center" wrapText="1"/>
    </xf>
    <xf numFmtId="0" fontId="13" fillId="12" borderId="24"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12" fillId="10" borderId="12"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2" fillId="10" borderId="24" xfId="0" applyFont="1" applyFill="1" applyBorder="1" applyAlignment="1">
      <alignment horizontal="center" vertical="center" wrapText="1"/>
    </xf>
    <xf numFmtId="0" fontId="12" fillId="10" borderId="26" xfId="0" applyFont="1" applyFill="1" applyBorder="1" applyAlignment="1">
      <alignment horizontal="center" vertical="center" wrapText="1"/>
    </xf>
    <xf numFmtId="0" fontId="13" fillId="12" borderId="16" xfId="0" applyFont="1" applyFill="1" applyBorder="1" applyAlignment="1">
      <alignment horizontal="left" vertical="center" wrapText="1"/>
    </xf>
    <xf numFmtId="0" fontId="12" fillId="11" borderId="9"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44" fontId="28" fillId="17" borderId="0" xfId="0" applyNumberFormat="1" applyFont="1" applyFill="1" applyAlignment="1">
      <alignment horizontal="center" wrapText="1"/>
    </xf>
    <xf numFmtId="0" fontId="30" fillId="19" borderId="0" xfId="0" applyFont="1" applyFill="1" applyAlignment="1">
      <alignment horizontal="center"/>
    </xf>
    <xf numFmtId="0" fontId="0" fillId="17" borderId="0" xfId="0" applyFill="1" applyAlignment="1">
      <alignment horizontal="center"/>
    </xf>
    <xf numFmtId="0" fontId="29" fillId="19" borderId="0" xfId="0" applyFont="1" applyFill="1" applyAlignment="1">
      <alignment horizontal="center"/>
    </xf>
    <xf numFmtId="0" fontId="27" fillId="9" borderId="0" xfId="0" applyFont="1" applyFill="1" applyAlignment="1">
      <alignment horizontal="center" wrapText="1"/>
    </xf>
    <xf numFmtId="0" fontId="11" fillId="0" borderId="0" xfId="0" applyFont="1" applyAlignment="1">
      <alignment horizontal="center" vertical="center"/>
    </xf>
  </cellXfs>
  <cellStyles count="19">
    <cellStyle name="Bad" xfId="1" builtinId="27"/>
    <cellStyle name="Bad 3" xfId="2" xr:uid="{00000000-0005-0000-0000-000001000000}"/>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cellStyle name="Normal" xfId="0" builtinId="0"/>
    <cellStyle name="Normal 3" xfId="3" xr:uid="{00000000-0005-0000-0000-00000D000000}"/>
    <cellStyle name="Normal 4" xfId="4" xr:uid="{00000000-0005-0000-0000-00000E000000}"/>
    <cellStyle name="Normal 5" xfId="5" xr:uid="{00000000-0005-0000-0000-00000F000000}"/>
    <cellStyle name="Normal 6" xfId="6" xr:uid="{00000000-0005-0000-0000-000010000000}"/>
    <cellStyle name="Normal 7" xfId="7" xr:uid="{00000000-0005-0000-0000-000011000000}"/>
  </cellStyles>
  <dxfs count="43">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indexed="52"/>
        </patternFill>
      </fill>
    </dxf>
    <dxf>
      <font>
        <condense val="0"/>
        <extend val="0"/>
        <color auto="1"/>
      </font>
      <fill>
        <patternFill>
          <bgColor indexed="61"/>
        </patternFill>
      </fill>
    </dxf>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indexed="52"/>
        </patternFill>
      </fill>
    </dxf>
    <dxf>
      <font>
        <condense val="0"/>
        <extend val="0"/>
        <color auto="1"/>
      </font>
      <fill>
        <patternFill>
          <bgColor indexed="61"/>
        </patternFill>
      </fill>
    </dxf>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indexed="52"/>
        </patternFill>
      </fill>
    </dxf>
    <dxf>
      <font>
        <condense val="0"/>
        <extend val="0"/>
        <color auto="1"/>
      </font>
      <fill>
        <patternFill>
          <bgColor indexed="61"/>
        </patternFill>
      </fill>
    </dxf>
    <dxf>
      <fill>
        <patternFill>
          <bgColor indexed="52"/>
        </patternFill>
      </fill>
    </dxf>
    <dxf>
      <font>
        <condense val="0"/>
        <extend val="0"/>
        <color auto="1"/>
      </font>
      <fill>
        <patternFill>
          <bgColor indexed="61"/>
        </patternFill>
      </fill>
    </dxf>
    <dxf>
      <font>
        <color rgb="FF9C0006"/>
      </font>
      <fill>
        <patternFill>
          <bgColor rgb="FFFFC7CE"/>
        </patternFill>
      </fill>
    </dxf>
    <dxf>
      <font>
        <color auto="1"/>
      </font>
    </dxf>
    <dxf>
      <font>
        <color auto="1"/>
      </font>
      <fill>
        <patternFill>
          <bgColor rgb="FFFF0000"/>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3276600</xdr:colOff>
      <xdr:row>1</xdr:row>
      <xdr:rowOff>152400</xdr:rowOff>
    </xdr:from>
    <xdr:to>
      <xdr:col>2</xdr:col>
      <xdr:colOff>6029325</xdr:colOff>
      <xdr:row>4</xdr:row>
      <xdr:rowOff>257175</xdr:rowOff>
    </xdr:to>
    <xdr:pic>
      <xdr:nvPicPr>
        <xdr:cNvPr id="51298" name="Picture 1">
          <a:extLst>
            <a:ext uri="{FF2B5EF4-FFF2-40B4-BE49-F238E27FC236}">
              <a16:creationId xmlns:a16="http://schemas.microsoft.com/office/drawing/2014/main" id="{00000000-0008-0000-0000-000062C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00" y="342900"/>
          <a:ext cx="2752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healtheducationengland-my.sharepoint.com/C:/TeamManagement/Sales/SalesProjects/ProALERT/United%20Kingdom/RFP_Bupa%20Hospital%20Information%20System/Information%20Gathered/Official%20Documentation/BCH_HIS_Requirements_v1_0(1).xlsx?3DBDC770" TargetMode="External"/><Relationship Id="rId1" Type="http://schemas.openxmlformats.org/officeDocument/2006/relationships/externalLinkPath" Target="file:///3DBDC770/BCH_HIS_Requirements_v1_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ealtheducationengland-my.sharepoint.com/C:/Documents%20and%20Settings/tatiana.lopes/Local%20Settings/Temporary%20Internet%20Files/Content.Outlook/81RNQ2SR/HISRequirements_ALERT_BCH_PFH_v1.0_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CH HIS Requirements"/>
      <sheetName val="Index"/>
      <sheetName val="Document Information"/>
      <sheetName val="Instructions"/>
      <sheetName val="Overview"/>
      <sheetName val="MPI"/>
      <sheetName val="DA"/>
      <sheetName val="RM"/>
      <sheetName val="SC"/>
      <sheetName val="BM"/>
      <sheetName val="CT"/>
      <sheetName val="CM"/>
      <sheetName val="IM"/>
      <sheetName val="MR"/>
      <sheetName val="CO"/>
      <sheetName val="OC"/>
      <sheetName val="EP"/>
      <sheetName val="CST"/>
      <sheetName val="TH"/>
      <sheetName val="MM"/>
      <sheetName val="CS"/>
      <sheetName val="BL"/>
      <sheetName val="IS.Summary"/>
      <sheetName val="SI"/>
      <sheetName val="DM"/>
      <sheetName val="BI &amp; Reporting"/>
      <sheetName val="D.Mgt"/>
      <sheetName val="Testing"/>
      <sheetName val="N-F1"/>
      <sheetName val="Inf-Req"/>
      <sheetName val="SS"/>
      <sheetName val="IT-Support"/>
      <sheetName val="Lookup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A1" t="str">
            <v>Will Not Be Met</v>
          </cell>
        </row>
        <row r="2">
          <cell r="A2" t="str">
            <v>Could Be Met</v>
          </cell>
        </row>
        <row r="3">
          <cell r="A3" t="str">
            <v>Will Be Met</v>
          </cell>
        </row>
        <row r="4">
          <cell r="A4" t="str">
            <v>Fully Met</v>
          </cell>
        </row>
      </sheetData>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CH HIS Requirements"/>
      <sheetName val="Index"/>
      <sheetName val="Document Information"/>
      <sheetName val="Instructions"/>
      <sheetName val="Overview"/>
      <sheetName val="MPI - 49"/>
      <sheetName val="DA - 40"/>
      <sheetName val="RM - 37"/>
      <sheetName val="SC - 58"/>
      <sheetName val="BM - 37"/>
      <sheetName val="CT - 38"/>
      <sheetName val="CM - 47"/>
      <sheetName val="IM - 57"/>
      <sheetName val="MR - 37"/>
      <sheetName val="CO - 31"/>
      <sheetName val="OC - 165"/>
      <sheetName val="EP - 104"/>
      <sheetName val="CST - 240"/>
      <sheetName val="TH - 116"/>
      <sheetName val="MM - 13"/>
      <sheetName val="CS - 68"/>
      <sheetName val="BL - 151"/>
      <sheetName val="IS.Summary"/>
      <sheetName val="SI"/>
      <sheetName val="DM"/>
      <sheetName val="BI &amp; Reporting"/>
      <sheetName val="D.Mgt"/>
      <sheetName val="Testing"/>
      <sheetName val="N-F1"/>
      <sheetName val="Inf-Req"/>
      <sheetName val="SS"/>
      <sheetName val="IT-Support"/>
      <sheetName val="Lookup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A1" t="str">
            <v>Will Not Be Met</v>
          </cell>
        </row>
        <row r="2">
          <cell r="A2" t="str">
            <v>Could Be Met</v>
          </cell>
        </row>
        <row r="3">
          <cell r="A3" t="str">
            <v>Will Be Met</v>
          </cell>
        </row>
        <row r="4">
          <cell r="A4" t="str">
            <v>Fully Met</v>
          </cell>
        </row>
      </sheetData>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mma.lambert@dynamictraining.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5:C70"/>
  <sheetViews>
    <sheetView topLeftCell="A5" workbookViewId="0">
      <selection activeCell="C18" sqref="C18"/>
    </sheetView>
  </sheetViews>
  <sheetFormatPr baseColWidth="10" defaultColWidth="8.83203125" defaultRowHeight="15" x14ac:dyDescent="0.2"/>
  <cols>
    <col min="3" max="3" width="92.83203125" style="18" customWidth="1"/>
  </cols>
  <sheetData>
    <row r="5" spans="3:3" ht="30" customHeight="1" x14ac:dyDescent="0.2"/>
    <row r="6" spans="3:3" ht="37" x14ac:dyDescent="0.45">
      <c r="C6" s="33" t="s">
        <v>143</v>
      </c>
    </row>
    <row r="7" spans="3:3" ht="29" x14ac:dyDescent="0.35">
      <c r="C7" s="100" t="s">
        <v>219</v>
      </c>
    </row>
    <row r="8" spans="3:3" ht="29" x14ac:dyDescent="0.35">
      <c r="C8" s="100" t="s">
        <v>220</v>
      </c>
    </row>
    <row r="9" spans="3:3" ht="29" x14ac:dyDescent="0.35">
      <c r="C9" s="100"/>
    </row>
    <row r="10" spans="3:3" ht="30" x14ac:dyDescent="0.2">
      <c r="C10" s="74" t="s">
        <v>221</v>
      </c>
    </row>
    <row r="13" spans="3:3" x14ac:dyDescent="0.2">
      <c r="C13" s="34"/>
    </row>
    <row r="14" spans="3:3" x14ac:dyDescent="0.2">
      <c r="C14" s="18" t="s">
        <v>222</v>
      </c>
    </row>
    <row r="16" spans="3:3" x14ac:dyDescent="0.2">
      <c r="C16" s="35" t="s">
        <v>28</v>
      </c>
    </row>
    <row r="18" spans="2:3" ht="19" x14ac:dyDescent="0.25">
      <c r="C18" s="36" t="s">
        <v>235</v>
      </c>
    </row>
    <row r="20" spans="2:3" ht="19" x14ac:dyDescent="0.25">
      <c r="C20" s="36" t="s">
        <v>231</v>
      </c>
    </row>
    <row r="21" spans="2:3" ht="19" x14ac:dyDescent="0.25">
      <c r="C21" s="85"/>
    </row>
    <row r="22" spans="2:3" x14ac:dyDescent="0.2">
      <c r="C22" s="112" t="s">
        <v>232</v>
      </c>
    </row>
    <row r="23" spans="2:3" ht="19" x14ac:dyDescent="0.25">
      <c r="C23" s="85"/>
    </row>
    <row r="24" spans="2:3" ht="19" x14ac:dyDescent="0.25">
      <c r="C24" s="36" t="s">
        <v>233</v>
      </c>
    </row>
    <row r="26" spans="2:3" ht="80" x14ac:dyDescent="0.25">
      <c r="C26" s="103" t="s">
        <v>223</v>
      </c>
    </row>
    <row r="28" spans="2:3" ht="19" x14ac:dyDescent="0.25">
      <c r="C28" s="104" t="s">
        <v>224</v>
      </c>
    </row>
    <row r="32" spans="2:3" ht="21" x14ac:dyDescent="0.25">
      <c r="B32" s="52" t="s">
        <v>30</v>
      </c>
    </row>
    <row r="34" spans="3:3" x14ac:dyDescent="0.2">
      <c r="C34" s="18" t="s">
        <v>161</v>
      </c>
    </row>
    <row r="36" spans="3:3" ht="32" x14ac:dyDescent="0.2">
      <c r="C36" s="15" t="s">
        <v>31</v>
      </c>
    </row>
    <row r="37" spans="3:3" x14ac:dyDescent="0.2">
      <c r="C37" s="15"/>
    </row>
    <row r="38" spans="3:3" x14ac:dyDescent="0.2">
      <c r="C38" t="s">
        <v>46</v>
      </c>
    </row>
    <row r="39" spans="3:3" x14ac:dyDescent="0.2">
      <c r="C39"/>
    </row>
    <row r="40" spans="3:3" ht="32" x14ac:dyDescent="0.2">
      <c r="C40" s="15" t="s">
        <v>34</v>
      </c>
    </row>
    <row r="41" spans="3:3" x14ac:dyDescent="0.2">
      <c r="C41"/>
    </row>
    <row r="42" spans="3:3" ht="48" x14ac:dyDescent="0.2">
      <c r="C42" s="15" t="s">
        <v>35</v>
      </c>
    </row>
    <row r="43" spans="3:3" x14ac:dyDescent="0.2">
      <c r="C43"/>
    </row>
    <row r="44" spans="3:3" ht="32" x14ac:dyDescent="0.2">
      <c r="C44" s="15" t="s">
        <v>144</v>
      </c>
    </row>
    <row r="45" spans="3:3" x14ac:dyDescent="0.2">
      <c r="C45"/>
    </row>
    <row r="46" spans="3:3" ht="32" x14ac:dyDescent="0.2">
      <c r="C46" s="15" t="s">
        <v>145</v>
      </c>
    </row>
    <row r="47" spans="3:3" x14ac:dyDescent="0.2">
      <c r="C47"/>
    </row>
    <row r="48" spans="3:3" ht="64" x14ac:dyDescent="0.2">
      <c r="C48" s="15" t="s">
        <v>36</v>
      </c>
    </row>
    <row r="49" spans="3:3" x14ac:dyDescent="0.2">
      <c r="C49"/>
    </row>
    <row r="50" spans="3:3" ht="96" x14ac:dyDescent="0.2">
      <c r="C50" s="15" t="s">
        <v>33</v>
      </c>
    </row>
    <row r="51" spans="3:3" x14ac:dyDescent="0.2">
      <c r="C51" s="15"/>
    </row>
    <row r="52" spans="3:3" ht="64" x14ac:dyDescent="0.2">
      <c r="C52" s="72" t="s">
        <v>148</v>
      </c>
    </row>
    <row r="53" spans="3:3" x14ac:dyDescent="0.2">
      <c r="C53"/>
    </row>
    <row r="54" spans="3:3" ht="96" x14ac:dyDescent="0.2">
      <c r="C54" s="54" t="s">
        <v>47</v>
      </c>
    </row>
    <row r="55" spans="3:3" x14ac:dyDescent="0.2">
      <c r="C55"/>
    </row>
    <row r="56" spans="3:3" ht="16" x14ac:dyDescent="0.2">
      <c r="C56" s="15" t="s">
        <v>146</v>
      </c>
    </row>
    <row r="57" spans="3:3" x14ac:dyDescent="0.2">
      <c r="C57"/>
    </row>
    <row r="58" spans="3:3" ht="16" x14ac:dyDescent="0.2">
      <c r="C58" s="15" t="s">
        <v>45</v>
      </c>
    </row>
    <row r="59" spans="3:3" x14ac:dyDescent="0.2">
      <c r="C59"/>
    </row>
    <row r="60" spans="3:3" ht="32" x14ac:dyDescent="0.2">
      <c r="C60" s="22" t="s">
        <v>147</v>
      </c>
    </row>
    <row r="61" spans="3:3" x14ac:dyDescent="0.2">
      <c r="C61"/>
    </row>
    <row r="62" spans="3:3" ht="32" x14ac:dyDescent="0.2">
      <c r="C62" s="73" t="s">
        <v>152</v>
      </c>
    </row>
    <row r="63" spans="3:3" x14ac:dyDescent="0.2">
      <c r="C63"/>
    </row>
    <row r="64" spans="3:3" ht="48" x14ac:dyDescent="0.2">
      <c r="C64" s="15" t="s">
        <v>98</v>
      </c>
    </row>
    <row r="65" spans="3:3" x14ac:dyDescent="0.2">
      <c r="C65"/>
    </row>
    <row r="66" spans="3:3" ht="32" x14ac:dyDescent="0.2">
      <c r="C66" s="72" t="s">
        <v>153</v>
      </c>
    </row>
    <row r="67" spans="3:3" x14ac:dyDescent="0.2">
      <c r="C67"/>
    </row>
    <row r="68" spans="3:3" x14ac:dyDescent="0.2">
      <c r="C68"/>
    </row>
    <row r="69" spans="3:3" x14ac:dyDescent="0.2">
      <c r="C69"/>
    </row>
    <row r="70" spans="3:3" x14ac:dyDescent="0.2">
      <c r="C70"/>
    </row>
  </sheetData>
  <hyperlinks>
    <hyperlink ref="C22" r:id="rId1" xr:uid="{ED240687-8942-45A6-B3D6-C89C2AD13E5A}"/>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2:F68"/>
  <sheetViews>
    <sheetView topLeftCell="A9" workbookViewId="0">
      <selection activeCell="A43" sqref="A43"/>
    </sheetView>
  </sheetViews>
  <sheetFormatPr baseColWidth="10" defaultColWidth="8.83203125" defaultRowHeight="15" x14ac:dyDescent="0.2"/>
  <cols>
    <col min="1" max="1" width="34.5" style="15" customWidth="1"/>
    <col min="2" max="2" width="11.33203125" style="24" customWidth="1"/>
    <col min="3" max="3" width="19.1640625" customWidth="1"/>
    <col min="4" max="4" width="6.1640625" customWidth="1"/>
    <col min="5" max="5" width="12" customWidth="1"/>
    <col min="6" max="6" width="32.5" customWidth="1"/>
    <col min="7" max="7" width="64.1640625" customWidth="1"/>
  </cols>
  <sheetData>
    <row r="2" spans="1:6" ht="26" x14ac:dyDescent="0.3">
      <c r="A2" s="16" t="s">
        <v>37</v>
      </c>
      <c r="B2" s="25"/>
    </row>
    <row r="4" spans="1:6" s="50" customFormat="1" ht="50.25" customHeight="1" x14ac:dyDescent="0.25">
      <c r="A4" s="117" t="s">
        <v>21</v>
      </c>
      <c r="B4" s="117"/>
      <c r="C4" s="117"/>
      <c r="D4" s="117"/>
      <c r="E4" s="117"/>
      <c r="F4" s="117"/>
    </row>
    <row r="5" spans="1:6" x14ac:dyDescent="0.2">
      <c r="A5" s="37" t="s">
        <v>3</v>
      </c>
      <c r="B5" s="119"/>
      <c r="C5" s="119"/>
      <c r="D5" s="119"/>
      <c r="E5" s="119"/>
      <c r="F5" s="119"/>
    </row>
    <row r="6" spans="1:6" ht="75" customHeight="1" x14ac:dyDescent="0.2">
      <c r="A6" s="53" t="s">
        <v>39</v>
      </c>
      <c r="B6" s="120" t="s">
        <v>40</v>
      </c>
      <c r="C6" s="120"/>
      <c r="D6" s="120"/>
      <c r="E6" s="120"/>
      <c r="F6" s="120"/>
    </row>
    <row r="7" spans="1:6" ht="75" customHeight="1" x14ac:dyDescent="0.2">
      <c r="A7" s="28" t="s">
        <v>9</v>
      </c>
      <c r="B7" s="118" t="s">
        <v>32</v>
      </c>
      <c r="C7" s="118"/>
      <c r="D7" s="118"/>
      <c r="E7" s="118"/>
      <c r="F7" s="118"/>
    </row>
    <row r="8" spans="1:6" ht="86.25" customHeight="1" x14ac:dyDescent="0.2">
      <c r="A8" s="38" t="s">
        <v>18</v>
      </c>
      <c r="B8" s="118" t="s">
        <v>25</v>
      </c>
      <c r="C8" s="118"/>
      <c r="D8" s="118"/>
      <c r="E8" s="118"/>
      <c r="F8" s="118"/>
    </row>
    <row r="9" spans="1:6" ht="84" customHeight="1" x14ac:dyDescent="0.2">
      <c r="A9" s="29" t="s">
        <v>15</v>
      </c>
      <c r="B9" s="118" t="s">
        <v>26</v>
      </c>
      <c r="C9" s="118"/>
      <c r="D9" s="118"/>
      <c r="E9" s="118"/>
      <c r="F9" s="118"/>
    </row>
    <row r="10" spans="1:6" ht="96.75" customHeight="1" x14ac:dyDescent="0.2">
      <c r="A10" s="30" t="s">
        <v>16</v>
      </c>
      <c r="B10" s="118" t="s">
        <v>27</v>
      </c>
      <c r="C10" s="118"/>
      <c r="D10" s="118"/>
      <c r="E10" s="118"/>
      <c r="F10" s="118"/>
    </row>
    <row r="11" spans="1:6" ht="41.25" customHeight="1" x14ac:dyDescent="0.2">
      <c r="A11" s="17" t="s">
        <v>17</v>
      </c>
      <c r="B11" s="118" t="s">
        <v>20</v>
      </c>
      <c r="C11" s="118"/>
      <c r="D11" s="118"/>
      <c r="E11" s="118"/>
      <c r="F11" s="118"/>
    </row>
    <row r="12" spans="1:6" ht="70.5" customHeight="1" x14ac:dyDescent="0.2">
      <c r="A12" s="117" t="s">
        <v>24</v>
      </c>
      <c r="B12" s="117"/>
      <c r="C12" s="117"/>
      <c r="D12" s="117"/>
      <c r="E12" s="117"/>
      <c r="F12" s="117"/>
    </row>
    <row r="41" spans="1:1" ht="16" x14ac:dyDescent="0.2">
      <c r="A41" s="15" t="s">
        <v>200</v>
      </c>
    </row>
    <row r="42" spans="1:1" ht="16" x14ac:dyDescent="0.2">
      <c r="A42" s="15" t="s">
        <v>201</v>
      </c>
    </row>
    <row r="67" spans="1:1" ht="16" x14ac:dyDescent="0.2">
      <c r="A67" s="15" t="s">
        <v>159</v>
      </c>
    </row>
    <row r="68" spans="1:1" ht="16" x14ac:dyDescent="0.2">
      <c r="A68" s="15" t="s">
        <v>160</v>
      </c>
    </row>
  </sheetData>
  <mergeCells count="9">
    <mergeCell ref="A12:F12"/>
    <mergeCell ref="B11:F11"/>
    <mergeCell ref="A4:F4"/>
    <mergeCell ref="B5:F5"/>
    <mergeCell ref="B7:F7"/>
    <mergeCell ref="B8:F8"/>
    <mergeCell ref="B9:F9"/>
    <mergeCell ref="B10:F10"/>
    <mergeCell ref="B6:F6"/>
  </mergeCells>
  <pageMargins left="0.7" right="0.7" top="0.75" bottom="0.75" header="0.3" footer="0.3"/>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2:G30"/>
  <sheetViews>
    <sheetView topLeftCell="A6" workbookViewId="0">
      <selection activeCell="F7" sqref="F1:G1048576"/>
    </sheetView>
  </sheetViews>
  <sheetFormatPr baseColWidth="10" defaultColWidth="8.83203125" defaultRowHeight="15" x14ac:dyDescent="0.2"/>
  <cols>
    <col min="1" max="1" width="34.5" style="15" customWidth="1"/>
    <col min="2" max="2" width="11.33203125" style="24" customWidth="1"/>
    <col min="3" max="3" width="19.1640625" customWidth="1"/>
    <col min="4" max="4" width="6.1640625" customWidth="1"/>
    <col min="5" max="5" width="12" customWidth="1"/>
    <col min="6" max="6" width="20.5" hidden="1" customWidth="1"/>
    <col min="7" max="7" width="16.6640625" hidden="1" customWidth="1"/>
  </cols>
  <sheetData>
    <row r="2" spans="1:7" ht="26" x14ac:dyDescent="0.3">
      <c r="A2" s="16" t="s">
        <v>11</v>
      </c>
      <c r="B2" s="25"/>
    </row>
    <row r="3" spans="1:7" ht="26" x14ac:dyDescent="0.3">
      <c r="A3" s="16"/>
      <c r="B3" s="25"/>
    </row>
    <row r="4" spans="1:7" ht="40.5" customHeight="1" x14ac:dyDescent="0.2">
      <c r="A4" s="132" t="str">
        <f>Frontsheet!C18</f>
        <v>Dynamic Training UK Ltd</v>
      </c>
      <c r="B4" s="132"/>
      <c r="C4" s="132"/>
      <c r="D4" s="132"/>
      <c r="E4" s="132"/>
    </row>
    <row r="5" spans="1:7" ht="16" thickBot="1" x14ac:dyDescent="0.25"/>
    <row r="6" spans="1:7" ht="16" thickBot="1" x14ac:dyDescent="0.25">
      <c r="A6" s="140" t="s">
        <v>22</v>
      </c>
      <c r="B6" s="141"/>
      <c r="C6" s="142"/>
      <c r="D6" s="143"/>
      <c r="E6" s="145" t="s">
        <v>23</v>
      </c>
      <c r="F6" s="121" t="s">
        <v>151</v>
      </c>
      <c r="G6" s="122"/>
    </row>
    <row r="7" spans="1:7" ht="30.75" customHeight="1" thickBot="1" x14ac:dyDescent="0.25">
      <c r="A7" s="42" t="s">
        <v>6</v>
      </c>
      <c r="B7" s="26" t="s">
        <v>10</v>
      </c>
      <c r="C7" s="40" t="s">
        <v>7</v>
      </c>
      <c r="D7" s="41" t="s">
        <v>19</v>
      </c>
      <c r="E7" s="146"/>
      <c r="F7" s="39" t="s">
        <v>19</v>
      </c>
    </row>
    <row r="8" spans="1:7" ht="16" thickBot="1" x14ac:dyDescent="0.25">
      <c r="A8" s="133" t="s">
        <v>52</v>
      </c>
      <c r="B8" s="135">
        <v>30</v>
      </c>
      <c r="C8" s="44" t="str">
        <f>Definitions!$A$7</f>
        <v>Fully Met</v>
      </c>
      <c r="D8" s="45">
        <f>QUAL!E10</f>
        <v>4</v>
      </c>
      <c r="E8" s="46">
        <f>D8*B8*4</f>
        <v>480</v>
      </c>
      <c r="F8" s="71">
        <f>QUAL!G10</f>
        <v>0</v>
      </c>
      <c r="G8" s="46">
        <f>F8*B8*4</f>
        <v>0</v>
      </c>
    </row>
    <row r="9" spans="1:7" ht="16" thickBot="1" x14ac:dyDescent="0.25">
      <c r="A9" s="134"/>
      <c r="B9" s="136"/>
      <c r="C9" s="38" t="str">
        <f>Definitions!$A$8</f>
        <v>Partially Met (&gt;70%)</v>
      </c>
      <c r="D9" s="23">
        <f>QUAL!E11</f>
        <v>0</v>
      </c>
      <c r="E9" s="47">
        <f>D9*B8*2</f>
        <v>0</v>
      </c>
      <c r="F9" s="71">
        <f>QUAL!G11</f>
        <v>0</v>
      </c>
      <c r="G9" s="47">
        <f>F9*B8*2</f>
        <v>0</v>
      </c>
    </row>
    <row r="10" spans="1:7" ht="16" thickBot="1" x14ac:dyDescent="0.25">
      <c r="A10" s="134"/>
      <c r="B10" s="136"/>
      <c r="C10" s="29" t="str">
        <f>Definitions!$A$9</f>
        <v>Partially Met (LOW)</v>
      </c>
      <c r="D10" s="23">
        <f>QUAL!E12</f>
        <v>0</v>
      </c>
      <c r="E10" s="47">
        <f>D10*B8*1</f>
        <v>0</v>
      </c>
      <c r="F10" s="71">
        <f>QUAL!G12</f>
        <v>0</v>
      </c>
      <c r="G10" s="47">
        <f>F10*B8*1</f>
        <v>0</v>
      </c>
    </row>
    <row r="11" spans="1:7" ht="16" thickBot="1" x14ac:dyDescent="0.25">
      <c r="A11" s="134"/>
      <c r="B11" s="136"/>
      <c r="C11" s="30" t="str">
        <f>Definitions!$A$10</f>
        <v>WILL Be Met</v>
      </c>
      <c r="D11" s="23">
        <f>QUAL!E13</f>
        <v>0</v>
      </c>
      <c r="E11" s="47">
        <f>D11*B8*-2</f>
        <v>0</v>
      </c>
      <c r="F11" s="71">
        <f>QUAL!G13</f>
        <v>0</v>
      </c>
      <c r="G11" s="47">
        <f>F11*B8*-2</f>
        <v>0</v>
      </c>
    </row>
    <row r="12" spans="1:7" ht="16" thickBot="1" x14ac:dyDescent="0.25">
      <c r="A12" s="144"/>
      <c r="B12" s="136"/>
      <c r="C12" s="32" t="str">
        <f>Definitions!$A$11</f>
        <v>NOT MET</v>
      </c>
      <c r="D12" s="48">
        <f>QUAL!E14</f>
        <v>0</v>
      </c>
      <c r="E12" s="49">
        <f>D12*B8*-5</f>
        <v>0</v>
      </c>
      <c r="F12" s="71">
        <f>QUAL!G14</f>
        <v>0</v>
      </c>
      <c r="G12" s="49">
        <f>F12*B8*-5</f>
        <v>0</v>
      </c>
    </row>
    <row r="13" spans="1:7" ht="16" thickBot="1" x14ac:dyDescent="0.25">
      <c r="A13" s="133" t="s">
        <v>53</v>
      </c>
      <c r="B13" s="135">
        <v>30</v>
      </c>
      <c r="C13" s="44" t="str">
        <f>Definitions!$A$7</f>
        <v>Fully Met</v>
      </c>
      <c r="D13" s="45">
        <f>DEL!E26</f>
        <v>22</v>
      </c>
      <c r="E13" s="46">
        <f>D13*B13*4</f>
        <v>2640</v>
      </c>
      <c r="F13" s="70">
        <f>DEL!G26</f>
        <v>0</v>
      </c>
      <c r="G13" s="46">
        <f>F13*B13*4</f>
        <v>0</v>
      </c>
    </row>
    <row r="14" spans="1:7" ht="16" thickBot="1" x14ac:dyDescent="0.25">
      <c r="A14" s="134"/>
      <c r="B14" s="136"/>
      <c r="C14" s="38" t="str">
        <f>Definitions!$A$8</f>
        <v>Partially Met (&gt;70%)</v>
      </c>
      <c r="D14" s="23">
        <f>DEL!E27</f>
        <v>0</v>
      </c>
      <c r="E14" s="47">
        <f>D14*B13*2</f>
        <v>0</v>
      </c>
      <c r="F14" s="70">
        <f>DEL!G27</f>
        <v>0</v>
      </c>
      <c r="G14" s="47">
        <f>F14*B13*2</f>
        <v>0</v>
      </c>
    </row>
    <row r="15" spans="1:7" ht="16" thickBot="1" x14ac:dyDescent="0.25">
      <c r="A15" s="134"/>
      <c r="B15" s="136"/>
      <c r="C15" s="29" t="str">
        <f>Definitions!$A$9</f>
        <v>Partially Met (LOW)</v>
      </c>
      <c r="D15" s="23">
        <f>DEL!E28</f>
        <v>0</v>
      </c>
      <c r="E15" s="47">
        <f>D15*B13*1</f>
        <v>0</v>
      </c>
      <c r="F15" s="70">
        <f>DEL!G28</f>
        <v>0</v>
      </c>
      <c r="G15" s="47">
        <f>F15*B13*1</f>
        <v>0</v>
      </c>
    </row>
    <row r="16" spans="1:7" ht="16" thickBot="1" x14ac:dyDescent="0.25">
      <c r="A16" s="134"/>
      <c r="B16" s="136"/>
      <c r="C16" s="30" t="str">
        <f>Definitions!$A$10</f>
        <v>WILL Be Met</v>
      </c>
      <c r="D16" s="23">
        <f>DEL!E29</f>
        <v>0</v>
      </c>
      <c r="E16" s="47">
        <f>D16*B13*-2</f>
        <v>0</v>
      </c>
      <c r="F16" s="70">
        <f>DEL!G29</f>
        <v>0</v>
      </c>
      <c r="G16" s="47">
        <f>F16*B13*-2</f>
        <v>0</v>
      </c>
    </row>
    <row r="17" spans="1:7" x14ac:dyDescent="0.2">
      <c r="A17" s="134"/>
      <c r="B17" s="137"/>
      <c r="C17" s="61" t="str">
        <f>Definitions!$A$11</f>
        <v>NOT MET</v>
      </c>
      <c r="D17" s="62">
        <f>DEL!E30</f>
        <v>0</v>
      </c>
      <c r="E17" s="63">
        <f>D17*B13*-5</f>
        <v>0</v>
      </c>
      <c r="F17" s="70">
        <f>DEL!G30</f>
        <v>0</v>
      </c>
      <c r="G17" s="47">
        <f>F17*B13*-5</f>
        <v>0</v>
      </c>
    </row>
    <row r="18" spans="1:7" ht="46" customHeight="1" x14ac:dyDescent="0.2">
      <c r="A18" s="59" t="s">
        <v>141</v>
      </c>
      <c r="B18" s="60">
        <v>20</v>
      </c>
      <c r="C18" s="64"/>
      <c r="D18" s="65"/>
      <c r="E18" s="66"/>
      <c r="F18" s="10"/>
      <c r="G18" s="22"/>
    </row>
    <row r="19" spans="1:7" x14ac:dyDescent="0.2">
      <c r="B19" s="31">
        <f>SUM(B8:B18)</f>
        <v>80</v>
      </c>
    </row>
    <row r="20" spans="1:7" ht="16" thickBot="1" x14ac:dyDescent="0.25"/>
    <row r="21" spans="1:7" ht="16" thickBot="1" x14ac:dyDescent="0.25">
      <c r="A21" s="133" t="s">
        <v>1</v>
      </c>
      <c r="B21" s="147"/>
      <c r="C21" s="44" t="str">
        <f>Definitions!$A$7</f>
        <v>Fully Met</v>
      </c>
      <c r="D21" s="46">
        <f>(E8+E13)</f>
        <v>3120</v>
      </c>
      <c r="F21" s="46">
        <f>(G8+G13)</f>
        <v>0</v>
      </c>
    </row>
    <row r="22" spans="1:7" ht="16" thickBot="1" x14ac:dyDescent="0.25">
      <c r="A22" s="138"/>
      <c r="B22" s="148"/>
      <c r="C22" s="38" t="str">
        <f>Definitions!$A$8</f>
        <v>Partially Met (&gt;70%)</v>
      </c>
      <c r="D22" s="46">
        <f t="shared" ref="D22:D25" si="0">(E9+E14)</f>
        <v>0</v>
      </c>
      <c r="F22" s="46">
        <f t="shared" ref="F22:F25" si="1">(G9+G14)</f>
        <v>0</v>
      </c>
    </row>
    <row r="23" spans="1:7" ht="16" thickBot="1" x14ac:dyDescent="0.25">
      <c r="A23" s="138"/>
      <c r="B23" s="148"/>
      <c r="C23" s="29" t="str">
        <f>Definitions!$A$9</f>
        <v>Partially Met (LOW)</v>
      </c>
      <c r="D23" s="46">
        <f t="shared" si="0"/>
        <v>0</v>
      </c>
      <c r="F23" s="46">
        <f t="shared" si="1"/>
        <v>0</v>
      </c>
    </row>
    <row r="24" spans="1:7" ht="16" thickBot="1" x14ac:dyDescent="0.25">
      <c r="A24" s="138"/>
      <c r="B24" s="148"/>
      <c r="C24" s="30" t="str">
        <f>Definitions!$A$10</f>
        <v>WILL Be Met</v>
      </c>
      <c r="D24" s="46">
        <f t="shared" si="0"/>
        <v>0</v>
      </c>
      <c r="F24" s="46">
        <f t="shared" si="1"/>
        <v>0</v>
      </c>
    </row>
    <row r="25" spans="1:7" ht="16" thickBot="1" x14ac:dyDescent="0.25">
      <c r="A25" s="139"/>
      <c r="B25" s="149"/>
      <c r="C25" s="32" t="str">
        <f>Definitions!$A$11</f>
        <v>NOT MET</v>
      </c>
      <c r="D25" s="46">
        <f t="shared" si="0"/>
        <v>0</v>
      </c>
      <c r="F25" s="46">
        <f t="shared" si="1"/>
        <v>0</v>
      </c>
    </row>
    <row r="26" spans="1:7" x14ac:dyDescent="0.2">
      <c r="D26" s="43">
        <f>SUM(D21:D25)</f>
        <v>3120</v>
      </c>
      <c r="F26" s="46">
        <f>SUM(F21:F25)</f>
        <v>0</v>
      </c>
    </row>
    <row r="28" spans="1:7" x14ac:dyDescent="0.2">
      <c r="A28" s="123" t="s">
        <v>97</v>
      </c>
      <c r="B28" s="124"/>
      <c r="C28" s="124"/>
      <c r="D28" s="124"/>
      <c r="E28" s="125"/>
    </row>
    <row r="29" spans="1:7" x14ac:dyDescent="0.2">
      <c r="A29" s="126"/>
      <c r="B29" s="127"/>
      <c r="C29" s="127"/>
      <c r="D29" s="127"/>
      <c r="E29" s="128"/>
    </row>
    <row r="30" spans="1:7" x14ac:dyDescent="0.2">
      <c r="A30" s="129"/>
      <c r="B30" s="130"/>
      <c r="C30" s="130"/>
      <c r="D30" s="130"/>
      <c r="E30" s="131"/>
    </row>
  </sheetData>
  <mergeCells count="11">
    <mergeCell ref="F6:G6"/>
    <mergeCell ref="A28:E30"/>
    <mergeCell ref="A4:E4"/>
    <mergeCell ref="A13:A17"/>
    <mergeCell ref="B13:B17"/>
    <mergeCell ref="A21:A25"/>
    <mergeCell ref="A6:D6"/>
    <mergeCell ref="A8:A12"/>
    <mergeCell ref="B8:B12"/>
    <mergeCell ref="E6:E7"/>
    <mergeCell ref="B21:B25"/>
  </mergeCells>
  <phoneticPr fontId="5" type="noConversion"/>
  <conditionalFormatting sqref="B19">
    <cfRule type="cellIs" dxfId="42" priority="1" stopIfTrue="1" operator="equal">
      <formula>100</formula>
    </cfRule>
    <cfRule type="cellIs" dxfId="41" priority="2" stopIfTrue="1" operator="lessThan">
      <formula>100</formula>
    </cfRule>
    <cfRule type="cellIs" dxfId="40" priority="3" stopIfTrue="1" operator="greaterThan">
      <formula>100</formula>
    </cfRule>
    <cfRule type="colorScale" priority="4">
      <colorScale>
        <cfvo type="min"/>
        <cfvo type="percentile" val="50"/>
        <cfvo type="max"/>
        <color rgb="FFF8696B"/>
        <color rgb="FFFFEB84"/>
        <color rgb="FF63BE7B"/>
      </colorScale>
    </cfRule>
    <cfRule type="cellIs" dxfId="39" priority="5" stopIfTrue="1" operator="equal">
      <formula>100</formula>
    </cfRule>
    <cfRule type="cellIs" dxfId="38" priority="6" stopIfTrue="1" operator="greaterThan">
      <formula>105</formula>
    </cfRule>
    <cfRule type="cellIs" dxfId="37" priority="7" stopIfTrue="1" operator="greaterThan">
      <formula>105</formula>
    </cfRule>
    <cfRule type="cellIs" dxfId="36" priority="8" stopIfTrue="1" operator="greaterThan">
      <formula>100</formula>
    </cfRule>
  </conditionalFormatting>
  <pageMargins left="0.7" right="0.7" top="0.75" bottom="0.75" header="0.3" footer="0.3"/>
  <pageSetup paperSize="9"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G11"/>
  <sheetViews>
    <sheetView workbookViewId="0">
      <selection activeCell="F8" sqref="F1:G1048576"/>
    </sheetView>
  </sheetViews>
  <sheetFormatPr baseColWidth="10" defaultColWidth="11.5" defaultRowHeight="15" x14ac:dyDescent="0.2"/>
  <cols>
    <col min="1" max="1" width="11.6640625" customWidth="1"/>
    <col min="2" max="2" width="55.1640625" customWidth="1"/>
    <col min="3" max="3" width="19" customWidth="1"/>
    <col min="4" max="4" width="21" customWidth="1"/>
    <col min="5" max="5" width="69" style="115" customWidth="1"/>
    <col min="6" max="6" width="21" hidden="1" customWidth="1"/>
    <col min="7" max="7" width="46" hidden="1" customWidth="1"/>
    <col min="8" max="8" width="11.5" customWidth="1"/>
  </cols>
  <sheetData>
    <row r="1" spans="1:7" ht="16" thickBot="1" x14ac:dyDescent="0.25">
      <c r="A1" s="2"/>
      <c r="B1" s="3" t="s">
        <v>12</v>
      </c>
      <c r="C1" s="3"/>
      <c r="D1" s="6" t="str">
        <f>'Compliance Grid'!A4</f>
        <v>Dynamic Training UK Ltd</v>
      </c>
      <c r="E1" s="51"/>
      <c r="F1" s="6"/>
    </row>
    <row r="2" spans="1:7" ht="30" x14ac:dyDescent="0.2">
      <c r="A2" s="1" t="s">
        <v>8</v>
      </c>
      <c r="B2" s="9" t="s">
        <v>41</v>
      </c>
      <c r="C2" s="9" t="s">
        <v>2</v>
      </c>
      <c r="D2" s="9" t="s">
        <v>13</v>
      </c>
      <c r="E2" s="113" t="s">
        <v>14</v>
      </c>
      <c r="F2" s="9" t="s">
        <v>226</v>
      </c>
      <c r="G2" s="5" t="s">
        <v>29</v>
      </c>
    </row>
    <row r="3" spans="1:7" ht="75" x14ac:dyDescent="0.2">
      <c r="A3" s="7" t="s">
        <v>42</v>
      </c>
      <c r="B3" s="8" t="s">
        <v>211</v>
      </c>
      <c r="C3" s="8" t="s">
        <v>0</v>
      </c>
      <c r="D3" s="4" t="s">
        <v>159</v>
      </c>
      <c r="E3" s="114" t="s">
        <v>234</v>
      </c>
      <c r="F3" s="4"/>
      <c r="G3" s="23"/>
    </row>
    <row r="4" spans="1:7" ht="90" x14ac:dyDescent="0.2">
      <c r="A4" s="7" t="s">
        <v>43</v>
      </c>
      <c r="B4" s="8" t="s">
        <v>206</v>
      </c>
      <c r="C4" s="8" t="s">
        <v>4</v>
      </c>
      <c r="D4" s="4" t="s">
        <v>159</v>
      </c>
      <c r="E4" s="114" t="s">
        <v>236</v>
      </c>
      <c r="F4" s="4"/>
      <c r="G4" s="23"/>
    </row>
    <row r="5" spans="1:7" ht="240" x14ac:dyDescent="0.2">
      <c r="A5" s="7" t="s">
        <v>44</v>
      </c>
      <c r="B5" s="8" t="s">
        <v>215</v>
      </c>
      <c r="C5" s="8" t="s">
        <v>4</v>
      </c>
      <c r="D5" s="4" t="s">
        <v>159</v>
      </c>
      <c r="E5" s="114" t="s">
        <v>277</v>
      </c>
      <c r="F5" s="4"/>
      <c r="G5" s="23"/>
    </row>
    <row r="6" spans="1:7" ht="165" x14ac:dyDescent="0.2">
      <c r="A6" s="7" t="s">
        <v>162</v>
      </c>
      <c r="B6" s="8" t="s">
        <v>212</v>
      </c>
      <c r="C6" s="8" t="s">
        <v>4</v>
      </c>
      <c r="D6" s="4" t="s">
        <v>159</v>
      </c>
      <c r="E6" s="114" t="s">
        <v>278</v>
      </c>
      <c r="F6" s="4"/>
      <c r="G6" s="23"/>
    </row>
    <row r="7" spans="1:7" s="77" customFormat="1" ht="342" x14ac:dyDescent="0.15">
      <c r="A7" s="7" t="s">
        <v>163</v>
      </c>
      <c r="B7" s="99" t="s">
        <v>214</v>
      </c>
      <c r="C7" s="8" t="s">
        <v>4</v>
      </c>
      <c r="D7" s="4" t="s">
        <v>159</v>
      </c>
      <c r="E7" s="114" t="s">
        <v>237</v>
      </c>
      <c r="F7" s="4"/>
      <c r="G7" s="76"/>
    </row>
    <row r="8" spans="1:7" ht="356" x14ac:dyDescent="0.2">
      <c r="A8" s="7" t="s">
        <v>165</v>
      </c>
      <c r="B8" s="8" t="s">
        <v>170</v>
      </c>
      <c r="C8" s="8" t="s">
        <v>4</v>
      </c>
      <c r="D8" s="4" t="s">
        <v>159</v>
      </c>
      <c r="E8" s="114" t="s">
        <v>238</v>
      </c>
      <c r="F8" s="4"/>
      <c r="G8" s="23"/>
    </row>
    <row r="9" spans="1:7" ht="135" x14ac:dyDescent="0.2">
      <c r="A9" s="7" t="s">
        <v>169</v>
      </c>
      <c r="B9" s="75" t="s">
        <v>207</v>
      </c>
      <c r="C9" s="8" t="s">
        <v>4</v>
      </c>
      <c r="D9" s="4" t="s">
        <v>159</v>
      </c>
      <c r="E9" s="114" t="s">
        <v>239</v>
      </c>
      <c r="F9" s="4"/>
      <c r="G9" s="23"/>
    </row>
    <row r="10" spans="1:7" ht="328" x14ac:dyDescent="0.2">
      <c r="A10" s="7" t="s">
        <v>216</v>
      </c>
      <c r="B10" s="8" t="s">
        <v>225</v>
      </c>
      <c r="C10" s="8" t="s">
        <v>4</v>
      </c>
      <c r="D10" s="4" t="s">
        <v>159</v>
      </c>
      <c r="E10" s="114" t="s">
        <v>241</v>
      </c>
      <c r="F10" s="4"/>
      <c r="G10" s="23"/>
    </row>
    <row r="11" spans="1:7" ht="75" x14ac:dyDescent="0.2">
      <c r="A11" s="7" t="s">
        <v>228</v>
      </c>
      <c r="B11" s="8" t="s">
        <v>229</v>
      </c>
      <c r="C11" s="8" t="s">
        <v>4</v>
      </c>
      <c r="D11" s="4" t="s">
        <v>159</v>
      </c>
      <c r="E11" s="114" t="s">
        <v>240</v>
      </c>
      <c r="F11" s="4"/>
      <c r="G11" s="23"/>
    </row>
  </sheetData>
  <phoneticPr fontId="25" type="noConversion"/>
  <conditionalFormatting sqref="C3:C9">
    <cfRule type="cellIs" dxfId="35" priority="30" stopIfTrue="1" operator="equal">
      <formula>"Out"</formula>
    </cfRule>
    <cfRule type="cellIs" dxfId="34" priority="31" stopIfTrue="1" operator="equal">
      <formula>"In"</formula>
    </cfRule>
  </conditionalFormatting>
  <conditionalFormatting sqref="C10:C11">
    <cfRule type="cellIs" dxfId="33" priority="8" stopIfTrue="1" operator="equal">
      <formula>"Out"</formula>
    </cfRule>
    <cfRule type="cellIs" dxfId="32" priority="9" stopIfTrue="1" operator="equal">
      <formula>"In"</formula>
    </cfRule>
  </conditionalFormatting>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cellIs" priority="37" operator="equal" id="{4CE23C08-5C8B-4199-BAC6-49F7FE8AA77B}">
            <xm:f>Definitions!$A$8</xm:f>
            <x14:dxf>
              <fill>
                <patternFill>
                  <bgColor rgb="FFFFFF00"/>
                </patternFill>
              </fill>
            </x14:dxf>
          </x14:cfRule>
          <x14:cfRule type="cellIs" priority="38" operator="equal" id="{6E2DE039-9A90-404C-B75A-D2111EC82F88}">
            <xm:f>Definitions!$A$7</xm:f>
            <x14:dxf>
              <fill>
                <patternFill>
                  <bgColor rgb="FF00B050"/>
                </patternFill>
              </fill>
            </x14:dxf>
          </x14:cfRule>
          <xm:sqref>D3:D11</xm:sqref>
        </x14:conditionalFormatting>
        <x14:conditionalFormatting xmlns:xm="http://schemas.microsoft.com/office/excel/2006/main">
          <x14:cfRule type="cellIs" priority="39" operator="equal" id="{596463C9-035F-4D26-9AE5-65274248BC01}">
            <xm:f>Definitions!$A$11</xm:f>
            <x14:dxf>
              <fill>
                <patternFill>
                  <bgColor rgb="FFFF0000"/>
                </patternFill>
              </fill>
            </x14:dxf>
          </x14:cfRule>
          <x14:cfRule type="cellIs" priority="40" operator="equal" id="{87D5634F-0284-496D-84AD-8F39992FD175}">
            <xm:f>Definitions!$A$10</xm:f>
            <x14:dxf>
              <fill>
                <patternFill>
                  <bgColor theme="5" tint="0.59996337778862885"/>
                </patternFill>
              </fill>
            </x14:dxf>
          </x14:cfRule>
          <x14:cfRule type="cellIs" priority="41" operator="equal" id="{57E74371-4A13-4CCB-AAE8-A6BCC1B92F31}">
            <xm:f>Definitions!$A$9</xm:f>
            <x14:dxf>
              <font>
                <color auto="1"/>
              </font>
              <fill>
                <patternFill>
                  <bgColor rgb="FFFFC000"/>
                </patternFill>
              </fill>
            </x14:dxf>
          </x14:cfRule>
          <x14:cfRule type="cellIs" priority="42" operator="equal" id="{2F151469-B07B-4E65-A0F8-082AE033448F}">
            <xm:f>Definitions!$A$8</xm:f>
            <x14:dxf>
              <fill>
                <patternFill>
                  <bgColor rgb="FFFFFF00"/>
                </patternFill>
              </fill>
            </x14:dxf>
          </x14:cfRule>
          <x14:cfRule type="cellIs" priority="43" operator="equal" id="{7025A7D0-4F56-477E-B64E-4C44ACC05EC4}">
            <xm:f>Definitions!$A$7</xm:f>
            <x14:dxf>
              <fill>
                <patternFill>
                  <bgColor rgb="FF00B050"/>
                </patternFill>
              </fill>
            </x14:dxf>
          </x14:cfRule>
          <xm:sqref>D3:D11</xm:sqref>
        </x14:conditionalFormatting>
        <x14:conditionalFormatting xmlns:xm="http://schemas.microsoft.com/office/excel/2006/main">
          <x14:cfRule type="cellIs" priority="1" operator="equal" id="{6982B702-FB21-B643-B62E-12FB5B1918C7}">
            <xm:f>Definitions!$A$8</xm:f>
            <x14:dxf>
              <fill>
                <patternFill>
                  <bgColor rgb="FFFFFF00"/>
                </patternFill>
              </fill>
            </x14:dxf>
          </x14:cfRule>
          <x14:cfRule type="cellIs" priority="2" operator="equal" id="{D2D74D73-CA53-1B46-BF2B-2DEC9B7B12FF}">
            <xm:f>Definitions!$A$7</xm:f>
            <x14:dxf>
              <fill>
                <patternFill>
                  <bgColor rgb="FF00B050"/>
                </patternFill>
              </fill>
            </x14:dxf>
          </x14:cfRule>
          <xm:sqref>F3:F11</xm:sqref>
        </x14:conditionalFormatting>
        <x14:conditionalFormatting xmlns:xm="http://schemas.microsoft.com/office/excel/2006/main">
          <x14:cfRule type="cellIs" priority="3" operator="equal" id="{E09EBE9B-4FC0-E740-BE8B-C96BF57A1B54}">
            <xm:f>Definitions!$A$11</xm:f>
            <x14:dxf>
              <fill>
                <patternFill>
                  <bgColor rgb="FFFF0000"/>
                </patternFill>
              </fill>
            </x14:dxf>
          </x14:cfRule>
          <x14:cfRule type="cellIs" priority="4" operator="equal" id="{D06B41AA-6950-F045-B9B8-97904A4E652F}">
            <xm:f>Definitions!$A$10</xm:f>
            <x14:dxf>
              <fill>
                <patternFill>
                  <bgColor theme="5" tint="0.59996337778862885"/>
                </patternFill>
              </fill>
            </x14:dxf>
          </x14:cfRule>
          <x14:cfRule type="cellIs" priority="5" operator="equal" id="{3A67B6D5-0B4D-634C-9EED-3F4B1F4FC364}">
            <xm:f>Definitions!$A$9</xm:f>
            <x14:dxf>
              <font>
                <color auto="1"/>
              </font>
              <fill>
                <patternFill>
                  <bgColor rgb="FFFFC000"/>
                </patternFill>
              </fill>
            </x14:dxf>
          </x14:cfRule>
          <x14:cfRule type="cellIs" priority="6" operator="equal" id="{27ADE845-9925-474F-85EC-141603193025}">
            <xm:f>Definitions!$A$8</xm:f>
            <x14:dxf>
              <fill>
                <patternFill>
                  <bgColor rgb="FFFFFF00"/>
                </patternFill>
              </fill>
            </x14:dxf>
          </x14:cfRule>
          <x14:cfRule type="cellIs" priority="7" operator="equal" id="{6F8724E1-B508-9D47-BE20-F3BB1C944E41}">
            <xm:f>Definitions!$A$7</xm:f>
            <x14:dxf>
              <fill>
                <patternFill>
                  <bgColor rgb="FF00B050"/>
                </patternFill>
              </fill>
            </x14:dxf>
          </x14:cfRule>
          <xm:sqref>F3:F11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E2580D6-F697-034C-8B11-D22AD1FF03B7}">
          <x14:formula1>
            <xm:f>Definitions!$A$67:$A$68</xm:f>
          </x14:formula1>
          <xm:sqref>D3:D11 F3:F11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H14"/>
  <sheetViews>
    <sheetView topLeftCell="C1" workbookViewId="0">
      <selection activeCell="G1" sqref="G1:H1048576"/>
    </sheetView>
  </sheetViews>
  <sheetFormatPr baseColWidth="10" defaultColWidth="11.5" defaultRowHeight="15" x14ac:dyDescent="0.2"/>
  <cols>
    <col min="1" max="1" width="11.6640625" customWidth="1"/>
    <col min="2" max="2" width="40.33203125" customWidth="1"/>
    <col min="3" max="3" width="55.1640625" customWidth="1"/>
    <col min="4" max="4" width="19" customWidth="1"/>
    <col min="5" max="5" width="21" customWidth="1"/>
    <col min="6" max="6" width="69" style="115" customWidth="1"/>
    <col min="7" max="7" width="11.5" hidden="1" customWidth="1"/>
    <col min="8" max="8" width="46.1640625" hidden="1" customWidth="1"/>
  </cols>
  <sheetData>
    <row r="1" spans="1:8" ht="16" thickBot="1" x14ac:dyDescent="0.25">
      <c r="A1" s="2"/>
      <c r="B1" s="55"/>
      <c r="C1" s="3" t="s">
        <v>12</v>
      </c>
      <c r="D1" s="3"/>
      <c r="E1" s="6" t="str">
        <f>'Compliance Grid'!A4</f>
        <v>Dynamic Training UK Ltd</v>
      </c>
      <c r="F1" s="51"/>
    </row>
    <row r="2" spans="1:8" ht="45" x14ac:dyDescent="0.2">
      <c r="A2" s="1" t="s">
        <v>8</v>
      </c>
      <c r="B2" s="1" t="s">
        <v>59</v>
      </c>
      <c r="C2" s="9" t="s">
        <v>38</v>
      </c>
      <c r="D2" s="9" t="s">
        <v>5</v>
      </c>
      <c r="E2" s="9" t="s">
        <v>13</v>
      </c>
      <c r="F2" s="116" t="s">
        <v>14</v>
      </c>
      <c r="G2" s="68" t="s">
        <v>149</v>
      </c>
      <c r="H2" s="68" t="s">
        <v>150</v>
      </c>
    </row>
    <row r="3" spans="1:8" ht="195" x14ac:dyDescent="0.2">
      <c r="A3" s="7" t="s">
        <v>48</v>
      </c>
      <c r="B3" s="7" t="s">
        <v>69</v>
      </c>
      <c r="C3" s="8" t="s">
        <v>208</v>
      </c>
      <c r="D3" s="8" t="s">
        <v>0</v>
      </c>
      <c r="E3" s="4" t="s">
        <v>9</v>
      </c>
      <c r="F3" s="114" t="s">
        <v>242</v>
      </c>
      <c r="G3" s="4"/>
      <c r="H3" s="23"/>
    </row>
    <row r="4" spans="1:8" ht="135" x14ac:dyDescent="0.2">
      <c r="A4" s="7" t="s">
        <v>49</v>
      </c>
      <c r="B4" s="7" t="s">
        <v>71</v>
      </c>
      <c r="C4" s="8" t="s">
        <v>70</v>
      </c>
      <c r="D4" s="8" t="s">
        <v>4</v>
      </c>
      <c r="E4" s="4" t="s">
        <v>9</v>
      </c>
      <c r="F4" s="114" t="s">
        <v>243</v>
      </c>
      <c r="G4" s="4"/>
      <c r="H4" s="23"/>
    </row>
    <row r="5" spans="1:8" ht="45" x14ac:dyDescent="0.2">
      <c r="A5" s="7" t="s">
        <v>50</v>
      </c>
      <c r="B5" s="7" t="s">
        <v>72</v>
      </c>
      <c r="C5" s="8" t="s">
        <v>209</v>
      </c>
      <c r="D5" s="8" t="s">
        <v>4</v>
      </c>
      <c r="E5" s="4" t="s">
        <v>9</v>
      </c>
      <c r="F5" s="114" t="s">
        <v>244</v>
      </c>
      <c r="G5" s="4"/>
      <c r="H5" s="23"/>
    </row>
    <row r="6" spans="1:8" ht="90" x14ac:dyDescent="0.2">
      <c r="A6" s="7" t="s">
        <v>51</v>
      </c>
      <c r="B6" s="7" t="s">
        <v>73</v>
      </c>
      <c r="C6" s="8" t="s">
        <v>213</v>
      </c>
      <c r="D6" s="8" t="s">
        <v>4</v>
      </c>
      <c r="E6" s="4" t="s">
        <v>9</v>
      </c>
      <c r="F6" s="114" t="s">
        <v>245</v>
      </c>
      <c r="G6" s="4"/>
      <c r="H6" s="23"/>
    </row>
    <row r="7" spans="1:8" x14ac:dyDescent="0.2">
      <c r="A7" s="10"/>
      <c r="B7" s="10"/>
      <c r="C7" s="20"/>
      <c r="D7" s="20"/>
      <c r="E7" s="21"/>
      <c r="F7" s="19"/>
    </row>
    <row r="10" spans="1:8" x14ac:dyDescent="0.2">
      <c r="C10" s="11" t="s">
        <v>9</v>
      </c>
      <c r="D10" s="11"/>
      <c r="E10" s="23">
        <f>+COUNTIF(($E$3:$E$6),C10)</f>
        <v>4</v>
      </c>
      <c r="G10" s="23">
        <f>+COUNTIF(($G$3:$G$6),C10)</f>
        <v>0</v>
      </c>
    </row>
    <row r="11" spans="1:8" x14ac:dyDescent="0.2">
      <c r="C11" s="12" t="s">
        <v>18</v>
      </c>
      <c r="D11" s="12"/>
      <c r="E11" s="23">
        <f>+COUNTIF(($E$3:$E$6),C11)</f>
        <v>0</v>
      </c>
      <c r="G11" s="23">
        <f>+COUNTIF(($G$3:$G$6),C11)</f>
        <v>0</v>
      </c>
    </row>
    <row r="12" spans="1:8" x14ac:dyDescent="0.2">
      <c r="C12" s="13" t="s">
        <v>15</v>
      </c>
      <c r="D12" s="13"/>
      <c r="E12" s="23">
        <f>+COUNTIF(($E$3:$E$6),C12)</f>
        <v>0</v>
      </c>
      <c r="G12" s="23">
        <f>+COUNTIF(($G$3:$G$6),C12)</f>
        <v>0</v>
      </c>
    </row>
    <row r="13" spans="1:8" x14ac:dyDescent="0.2">
      <c r="C13" s="27" t="s">
        <v>16</v>
      </c>
      <c r="D13" s="27"/>
      <c r="E13" s="23">
        <f>+COUNTIF(($E$3:$E$6),C13)</f>
        <v>0</v>
      </c>
      <c r="G13" s="23">
        <f>+COUNTIF(($G$3:$G$6),C13)</f>
        <v>0</v>
      </c>
    </row>
    <row r="14" spans="1:8" x14ac:dyDescent="0.2">
      <c r="C14" s="14" t="s">
        <v>17</v>
      </c>
      <c r="D14" s="14"/>
      <c r="E14" s="23">
        <f>+COUNTIF(($E$3:$E$6),C14)</f>
        <v>0</v>
      </c>
      <c r="G14" s="23">
        <f>+COUNTIF(($G$3:$G$6),C14)</f>
        <v>0</v>
      </c>
    </row>
  </sheetData>
  <phoneticPr fontId="8" type="noConversion"/>
  <conditionalFormatting sqref="D3:D7">
    <cfRule type="cellIs" dxfId="17" priority="45" stopIfTrue="1" operator="equal">
      <formula>"Out"</formula>
    </cfRule>
    <cfRule type="cellIs" dxfId="16" priority="46" stopIfTrue="1" operator="equal">
      <formula>"In"</formula>
    </cfRule>
  </conditionalFormatting>
  <dataValidations count="1">
    <dataValidation type="list" allowBlank="1" showInputMessage="1" showErrorMessage="1" sqref="E3:E6 G3:G6" xr:uid="{00000000-0002-0000-0400-000000000000}">
      <formula1>comp</formula1>
    </dataValidation>
  </dataValidations>
  <pageMargins left="0.75000000000000011" right="0.75000000000000011" top="1" bottom="1" header="0.5" footer="0.5"/>
  <pageSetup paperSize="9" scale="63" fitToHeight="0" orientation="landscape" horizontalDpi="4294967292" vertic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52" operator="equal" id="{42AE3B7D-6949-46C1-9A7D-704560CE8CEB}">
            <xm:f>Definitions!$A$8</xm:f>
            <x14:dxf>
              <fill>
                <patternFill>
                  <bgColor rgb="FFFFFF00"/>
                </patternFill>
              </fill>
            </x14:dxf>
          </x14:cfRule>
          <x14:cfRule type="cellIs" priority="53" operator="equal" id="{265EF697-C540-4B70-A704-05BD411FB797}">
            <xm:f>Definitions!$A$7</xm:f>
            <x14:dxf>
              <fill>
                <patternFill>
                  <bgColor rgb="FF00B050"/>
                </patternFill>
              </fill>
            </x14:dxf>
          </x14:cfRule>
          <xm:sqref>E3 G3:G6</xm:sqref>
        </x14:conditionalFormatting>
        <x14:conditionalFormatting xmlns:xm="http://schemas.microsoft.com/office/excel/2006/main">
          <x14:cfRule type="cellIs" priority="54" operator="equal" id="{8CA085FC-B9A7-4ADF-A85F-A71E90641C1A}">
            <xm:f>Definitions!$A$11</xm:f>
            <x14:dxf>
              <fill>
                <patternFill>
                  <bgColor rgb="FFFF0000"/>
                </patternFill>
              </fill>
            </x14:dxf>
          </x14:cfRule>
          <x14:cfRule type="cellIs" priority="55" operator="equal" id="{E37A3F43-0B5A-4A93-A632-07C9344C306D}">
            <xm:f>Definitions!$A$10</xm:f>
            <x14:dxf>
              <fill>
                <patternFill>
                  <bgColor theme="5" tint="0.59996337778862885"/>
                </patternFill>
              </fill>
            </x14:dxf>
          </x14:cfRule>
          <x14:cfRule type="cellIs" priority="56" operator="equal" id="{4A8DFB55-685F-4B10-BF91-4E18D7E6E566}">
            <xm:f>Definitions!$A$9</xm:f>
            <x14:dxf>
              <font>
                <color auto="1"/>
              </font>
              <fill>
                <patternFill>
                  <bgColor rgb="FFFFC000"/>
                </patternFill>
              </fill>
            </x14:dxf>
          </x14:cfRule>
          <x14:cfRule type="cellIs" priority="57" operator="equal" id="{81EAD980-8154-4754-93DE-663F5FCD00F6}">
            <xm:f>Definitions!$A$8</xm:f>
            <x14:dxf>
              <fill>
                <patternFill>
                  <bgColor rgb="FFFFFF00"/>
                </patternFill>
              </fill>
            </x14:dxf>
          </x14:cfRule>
          <x14:cfRule type="cellIs" priority="58" operator="equal" id="{F71E4BB2-83B7-4473-B435-2C5E77677F5A}">
            <xm:f>Definitions!$A$7</xm:f>
            <x14:dxf>
              <fill>
                <patternFill>
                  <bgColor rgb="FF00B050"/>
                </patternFill>
              </fill>
            </x14:dxf>
          </x14:cfRule>
          <xm:sqref>E3:E6 G3:G6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H30"/>
  <sheetViews>
    <sheetView topLeftCell="C1" workbookViewId="0">
      <selection activeCell="G1" sqref="G1:H1048576"/>
    </sheetView>
  </sheetViews>
  <sheetFormatPr baseColWidth="10" defaultColWidth="8.83203125" defaultRowHeight="14" x14ac:dyDescent="0.15"/>
  <cols>
    <col min="1" max="1" width="11.6640625" style="77" customWidth="1"/>
    <col min="2" max="2" width="41.33203125" style="81" customWidth="1"/>
    <col min="3" max="3" width="58.5" style="77" customWidth="1"/>
    <col min="4" max="4" width="16.1640625" style="77" customWidth="1"/>
    <col min="5" max="5" width="21" style="77" customWidth="1"/>
    <col min="6" max="6" width="69" style="77" customWidth="1"/>
    <col min="7" max="7" width="14.6640625" style="77" hidden="1" customWidth="1"/>
    <col min="8" max="8" width="44.1640625" style="77" hidden="1" customWidth="1"/>
    <col min="9" max="16384" width="8.83203125" style="77"/>
  </cols>
  <sheetData>
    <row r="1" spans="1:8" ht="16" thickBot="1" x14ac:dyDescent="0.2">
      <c r="A1" s="2"/>
      <c r="B1" s="78"/>
      <c r="C1" s="3" t="s">
        <v>12</v>
      </c>
      <c r="D1" s="3"/>
      <c r="E1" s="6" t="str">
        <f>'Compliance Grid'!A4</f>
        <v>Dynamic Training UK Ltd</v>
      </c>
      <c r="F1" s="79"/>
    </row>
    <row r="2" spans="1:8" ht="30" x14ac:dyDescent="0.15">
      <c r="A2" s="1" t="s">
        <v>8</v>
      </c>
      <c r="B2" s="9" t="s">
        <v>59</v>
      </c>
      <c r="C2" s="9" t="s">
        <v>60</v>
      </c>
      <c r="D2" s="9" t="s">
        <v>2</v>
      </c>
      <c r="E2" s="9" t="s">
        <v>13</v>
      </c>
      <c r="F2" s="9" t="s">
        <v>14</v>
      </c>
      <c r="G2" s="68" t="s">
        <v>149</v>
      </c>
      <c r="H2" s="68" t="s">
        <v>150</v>
      </c>
    </row>
    <row r="3" spans="1:8" ht="356" x14ac:dyDescent="0.15">
      <c r="A3" s="7" t="s">
        <v>54</v>
      </c>
      <c r="B3" s="8" t="s">
        <v>61</v>
      </c>
      <c r="C3" s="8" t="s">
        <v>55</v>
      </c>
      <c r="D3" s="8" t="s">
        <v>0</v>
      </c>
      <c r="E3" s="4" t="s">
        <v>9</v>
      </c>
      <c r="F3" s="80" t="s">
        <v>279</v>
      </c>
      <c r="G3" s="4"/>
      <c r="H3" s="76"/>
    </row>
    <row r="4" spans="1:8" ht="120" x14ac:dyDescent="0.15">
      <c r="A4" s="7" t="s">
        <v>56</v>
      </c>
      <c r="B4" s="8" t="s">
        <v>62</v>
      </c>
      <c r="C4" s="8" t="s">
        <v>57</v>
      </c>
      <c r="D4" s="8" t="s">
        <v>0</v>
      </c>
      <c r="E4" s="4" t="s">
        <v>9</v>
      </c>
      <c r="F4" s="80" t="s">
        <v>246</v>
      </c>
      <c r="G4" s="4"/>
      <c r="H4" s="76"/>
    </row>
    <row r="5" spans="1:8" ht="90" x14ac:dyDescent="0.15">
      <c r="A5" s="7" t="s">
        <v>58</v>
      </c>
      <c r="B5" s="8" t="s">
        <v>63</v>
      </c>
      <c r="C5" s="8" t="s">
        <v>179</v>
      </c>
      <c r="D5" s="8" t="s">
        <v>0</v>
      </c>
      <c r="E5" s="4" t="s">
        <v>9</v>
      </c>
      <c r="F5" s="80" t="s">
        <v>247</v>
      </c>
      <c r="G5" s="4"/>
      <c r="H5" s="76"/>
    </row>
    <row r="6" spans="1:8" ht="90" x14ac:dyDescent="0.15">
      <c r="A6" s="7" t="s">
        <v>99</v>
      </c>
      <c r="B6" s="81" t="s">
        <v>65</v>
      </c>
      <c r="C6" s="82" t="s">
        <v>64</v>
      </c>
      <c r="D6" s="8" t="s">
        <v>0</v>
      </c>
      <c r="E6" s="4" t="s">
        <v>9</v>
      </c>
      <c r="F6" s="80" t="s">
        <v>280</v>
      </c>
      <c r="G6" s="4"/>
      <c r="H6" s="76"/>
    </row>
    <row r="7" spans="1:8" ht="370" x14ac:dyDescent="0.15">
      <c r="A7" s="7" t="s">
        <v>100</v>
      </c>
      <c r="B7" s="75" t="s">
        <v>74</v>
      </c>
      <c r="C7" s="8" t="s">
        <v>66</v>
      </c>
      <c r="D7" s="8" t="s">
        <v>4</v>
      </c>
      <c r="E7" s="4" t="s">
        <v>9</v>
      </c>
      <c r="F7" s="80" t="s">
        <v>248</v>
      </c>
      <c r="G7" s="4"/>
      <c r="H7" s="76"/>
    </row>
    <row r="8" spans="1:8" ht="270" x14ac:dyDescent="0.15">
      <c r="A8" s="7" t="s">
        <v>154</v>
      </c>
      <c r="B8" s="75" t="s">
        <v>171</v>
      </c>
      <c r="C8" s="99" t="s">
        <v>172</v>
      </c>
      <c r="D8" s="8" t="s">
        <v>0</v>
      </c>
      <c r="E8" s="4" t="s">
        <v>9</v>
      </c>
      <c r="F8" s="80" t="s">
        <v>249</v>
      </c>
      <c r="G8" s="4"/>
      <c r="H8" s="76"/>
    </row>
    <row r="9" spans="1:8" ht="300" x14ac:dyDescent="0.15">
      <c r="A9" s="7" t="s">
        <v>101</v>
      </c>
      <c r="B9" s="8" t="s">
        <v>76</v>
      </c>
      <c r="C9" s="8" t="s">
        <v>75</v>
      </c>
      <c r="D9" s="8" t="s">
        <v>4</v>
      </c>
      <c r="E9" s="4" t="s">
        <v>9</v>
      </c>
      <c r="F9" s="80" t="s">
        <v>250</v>
      </c>
      <c r="G9" s="4"/>
      <c r="H9" s="76"/>
    </row>
    <row r="10" spans="1:8" ht="225" x14ac:dyDescent="0.15">
      <c r="A10" s="7" t="s">
        <v>155</v>
      </c>
      <c r="B10" s="8" t="s">
        <v>78</v>
      </c>
      <c r="C10" s="8" t="s">
        <v>77</v>
      </c>
      <c r="D10" s="8" t="s">
        <v>4</v>
      </c>
      <c r="E10" s="4" t="s">
        <v>9</v>
      </c>
      <c r="F10" s="80" t="s">
        <v>251</v>
      </c>
      <c r="G10" s="4"/>
      <c r="H10" s="76"/>
    </row>
    <row r="11" spans="1:8" ht="384" x14ac:dyDescent="0.15">
      <c r="A11" s="7" t="s">
        <v>156</v>
      </c>
      <c r="B11" s="8" t="s">
        <v>80</v>
      </c>
      <c r="C11" s="8" t="s">
        <v>79</v>
      </c>
      <c r="D11" s="8" t="s">
        <v>4</v>
      </c>
      <c r="E11" s="4" t="s">
        <v>9</v>
      </c>
      <c r="F11" s="80" t="s">
        <v>252</v>
      </c>
      <c r="G11" s="4"/>
      <c r="H11" s="76"/>
    </row>
    <row r="12" spans="1:8" ht="409.6" x14ac:dyDescent="0.15">
      <c r="A12" s="7" t="s">
        <v>157</v>
      </c>
      <c r="B12" s="8" t="s">
        <v>68</v>
      </c>
      <c r="C12" s="8" t="s">
        <v>67</v>
      </c>
      <c r="D12" s="8" t="s">
        <v>4</v>
      </c>
      <c r="E12" s="4" t="s">
        <v>9</v>
      </c>
      <c r="F12" s="80" t="s">
        <v>253</v>
      </c>
      <c r="G12" s="4"/>
      <c r="H12" s="76"/>
    </row>
    <row r="13" spans="1:8" ht="314" x14ac:dyDescent="0.15">
      <c r="A13" s="7" t="s">
        <v>158</v>
      </c>
      <c r="B13" s="75" t="s">
        <v>82</v>
      </c>
      <c r="C13" s="8" t="s">
        <v>81</v>
      </c>
      <c r="D13" s="8" t="s">
        <v>4</v>
      </c>
      <c r="E13" s="4" t="s">
        <v>9</v>
      </c>
      <c r="F13" s="80" t="s">
        <v>254</v>
      </c>
      <c r="G13" s="4"/>
      <c r="H13" s="76"/>
    </row>
    <row r="14" spans="1:8" ht="285" x14ac:dyDescent="0.15">
      <c r="A14" s="7" t="s">
        <v>102</v>
      </c>
      <c r="B14" s="75" t="s">
        <v>84</v>
      </c>
      <c r="C14" s="8" t="s">
        <v>83</v>
      </c>
      <c r="D14" s="8" t="s">
        <v>4</v>
      </c>
      <c r="E14" s="4" t="s">
        <v>9</v>
      </c>
      <c r="F14" s="80" t="s">
        <v>255</v>
      </c>
      <c r="G14" s="4"/>
      <c r="H14" s="76"/>
    </row>
    <row r="15" spans="1:8" ht="314" x14ac:dyDescent="0.15">
      <c r="A15" s="7" t="s">
        <v>103</v>
      </c>
      <c r="B15" s="8" t="s">
        <v>85</v>
      </c>
      <c r="C15" s="8" t="s">
        <v>173</v>
      </c>
      <c r="D15" s="8" t="s">
        <v>4</v>
      </c>
      <c r="E15" s="4" t="s">
        <v>9</v>
      </c>
      <c r="F15" s="80" t="s">
        <v>275</v>
      </c>
      <c r="G15" s="4"/>
      <c r="H15" s="76"/>
    </row>
    <row r="16" spans="1:8" ht="270" x14ac:dyDescent="0.15">
      <c r="A16" s="7" t="s">
        <v>104</v>
      </c>
      <c r="B16" s="8" t="s">
        <v>87</v>
      </c>
      <c r="C16" s="8" t="s">
        <v>86</v>
      </c>
      <c r="D16" s="8" t="s">
        <v>4</v>
      </c>
      <c r="E16" s="4" t="s">
        <v>9</v>
      </c>
      <c r="F16" s="80" t="s">
        <v>256</v>
      </c>
      <c r="G16" s="4"/>
      <c r="H16" s="76"/>
    </row>
    <row r="17" spans="1:8" ht="240" x14ac:dyDescent="0.15">
      <c r="A17" s="7" t="s">
        <v>105</v>
      </c>
      <c r="B17" s="8" t="s">
        <v>88</v>
      </c>
      <c r="C17" s="8" t="s">
        <v>174</v>
      </c>
      <c r="D17" s="8" t="s">
        <v>4</v>
      </c>
      <c r="E17" s="4" t="s">
        <v>9</v>
      </c>
      <c r="F17" s="80" t="s">
        <v>257</v>
      </c>
      <c r="G17" s="4"/>
      <c r="H17" s="76"/>
    </row>
    <row r="18" spans="1:8" ht="150" x14ac:dyDescent="0.15">
      <c r="A18" s="7" t="s">
        <v>142</v>
      </c>
      <c r="B18" s="8" t="s">
        <v>90</v>
      </c>
      <c r="C18" s="8" t="s">
        <v>89</v>
      </c>
      <c r="D18" s="8" t="s">
        <v>4</v>
      </c>
      <c r="E18" s="4" t="s">
        <v>9</v>
      </c>
      <c r="F18" s="80" t="s">
        <v>258</v>
      </c>
      <c r="G18" s="4"/>
      <c r="H18" s="76"/>
    </row>
    <row r="19" spans="1:8" ht="314" x14ac:dyDescent="0.15">
      <c r="A19" s="7" t="s">
        <v>106</v>
      </c>
      <c r="B19" s="8" t="s">
        <v>92</v>
      </c>
      <c r="C19" s="8" t="s">
        <v>91</v>
      </c>
      <c r="D19" s="8" t="s">
        <v>4</v>
      </c>
      <c r="E19" s="4" t="s">
        <v>9</v>
      </c>
      <c r="F19" s="80" t="s">
        <v>259</v>
      </c>
      <c r="G19" s="4"/>
      <c r="H19" s="76"/>
    </row>
    <row r="20" spans="1:8" ht="210" x14ac:dyDescent="0.15">
      <c r="A20" s="7" t="s">
        <v>107</v>
      </c>
      <c r="B20" s="75" t="s">
        <v>94</v>
      </c>
      <c r="C20" s="8" t="s">
        <v>93</v>
      </c>
      <c r="D20" s="8" t="s">
        <v>4</v>
      </c>
      <c r="E20" s="4" t="s">
        <v>9</v>
      </c>
      <c r="F20" s="80" t="s">
        <v>260</v>
      </c>
      <c r="G20" s="4"/>
      <c r="H20" s="76"/>
    </row>
    <row r="21" spans="1:8" ht="60" x14ac:dyDescent="0.15">
      <c r="A21" s="7" t="s">
        <v>108</v>
      </c>
      <c r="B21" s="75" t="s">
        <v>96</v>
      </c>
      <c r="C21" s="8" t="s">
        <v>95</v>
      </c>
      <c r="D21" s="8" t="s">
        <v>4</v>
      </c>
      <c r="E21" s="4" t="s">
        <v>9</v>
      </c>
      <c r="F21" s="80" t="s">
        <v>261</v>
      </c>
      <c r="G21" s="4"/>
      <c r="H21" s="76"/>
    </row>
    <row r="22" spans="1:8" ht="314" x14ac:dyDescent="0.15">
      <c r="A22" s="7" t="s">
        <v>109</v>
      </c>
      <c r="B22" s="99" t="s">
        <v>203</v>
      </c>
      <c r="C22" s="8" t="s">
        <v>204</v>
      </c>
      <c r="D22" s="8" t="s">
        <v>4</v>
      </c>
      <c r="E22" s="4" t="s">
        <v>9</v>
      </c>
      <c r="F22" s="80" t="s">
        <v>262</v>
      </c>
      <c r="G22" s="4"/>
      <c r="H22" s="76"/>
    </row>
    <row r="23" spans="1:8" ht="342" x14ac:dyDescent="0.15">
      <c r="A23" s="7" t="s">
        <v>168</v>
      </c>
      <c r="B23" s="99" t="s">
        <v>167</v>
      </c>
      <c r="C23" s="83" t="s">
        <v>166</v>
      </c>
      <c r="D23" s="8" t="s">
        <v>4</v>
      </c>
      <c r="E23" s="4" t="s">
        <v>9</v>
      </c>
      <c r="F23" s="80" t="s">
        <v>263</v>
      </c>
      <c r="G23" s="4"/>
      <c r="H23" s="76"/>
    </row>
    <row r="24" spans="1:8" ht="135" x14ac:dyDescent="0.15">
      <c r="A24" s="7" t="s">
        <v>202</v>
      </c>
      <c r="B24" s="101" t="s">
        <v>164</v>
      </c>
      <c r="C24" s="83" t="s">
        <v>227</v>
      </c>
      <c r="D24" s="8" t="s">
        <v>4</v>
      </c>
      <c r="E24" s="76" t="s">
        <v>9</v>
      </c>
      <c r="F24" s="80" t="s">
        <v>264</v>
      </c>
      <c r="G24" s="76"/>
      <c r="H24" s="76"/>
    </row>
    <row r="26" spans="1:8" x14ac:dyDescent="0.15">
      <c r="C26" s="11" t="s">
        <v>9</v>
      </c>
      <c r="D26" s="11"/>
      <c r="E26" s="76">
        <f>+COUNTIF(($E$3:$E$24),C26)</f>
        <v>22</v>
      </c>
      <c r="G26" s="76">
        <f>+COUNTIF(($G$3:$G$24),C26)</f>
        <v>0</v>
      </c>
    </row>
    <row r="27" spans="1:8" x14ac:dyDescent="0.15">
      <c r="C27" s="12" t="s">
        <v>18</v>
      </c>
      <c r="D27" s="12"/>
      <c r="E27" s="76">
        <f>+COUNTIF(($E$3:$E$24),C27)</f>
        <v>0</v>
      </c>
      <c r="G27" s="76">
        <f>+COUNTIF(($G$3:$G$24),C27)</f>
        <v>0</v>
      </c>
    </row>
    <row r="28" spans="1:8" x14ac:dyDescent="0.15">
      <c r="C28" s="13" t="s">
        <v>15</v>
      </c>
      <c r="D28" s="13"/>
      <c r="E28" s="76">
        <f>+COUNTIF(($E$3:$E$24),C28)</f>
        <v>0</v>
      </c>
      <c r="G28" s="76">
        <f>+COUNTIF(($G$3:$G$24),C28)</f>
        <v>0</v>
      </c>
    </row>
    <row r="29" spans="1:8" x14ac:dyDescent="0.15">
      <c r="C29" s="27" t="s">
        <v>16</v>
      </c>
      <c r="D29" s="27"/>
      <c r="E29" s="76">
        <f>+COUNTIF(($E$3:$E$24),C29)</f>
        <v>0</v>
      </c>
      <c r="G29" s="76">
        <f>+COUNTIF(($G$3:$G$24),C29)</f>
        <v>0</v>
      </c>
    </row>
    <row r="30" spans="1:8" x14ac:dyDescent="0.15">
      <c r="C30" s="14" t="s">
        <v>17</v>
      </c>
      <c r="D30" s="14"/>
      <c r="E30" s="76">
        <f>+COUNTIF(($E$3:$E$24),C30)</f>
        <v>0</v>
      </c>
      <c r="G30" s="76">
        <f>+COUNTIF(($G$3:$G$24),C30)</f>
        <v>0</v>
      </c>
    </row>
  </sheetData>
  <phoneticPr fontId="25" type="noConversion"/>
  <conditionalFormatting sqref="D3:D24">
    <cfRule type="cellIs" dxfId="8" priority="15" stopIfTrue="1" operator="equal">
      <formula>"Out"</formula>
    </cfRule>
    <cfRule type="cellIs" dxfId="7" priority="16" stopIfTrue="1" operator="equal">
      <formula>"In"</formula>
    </cfRule>
  </conditionalFormatting>
  <dataValidations count="1">
    <dataValidation type="list" allowBlank="1" showInputMessage="1" showErrorMessage="1" sqref="E3:E24 G3:G24" xr:uid="{00000000-0002-0000-0500-000000000000}">
      <formula1>comp</formula1>
    </dataValidation>
  </dataValidation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cellIs" priority="8" operator="equal" id="{EE33DE07-E80B-2A46-BA87-1B82A67537C3}">
            <xm:f>Definitions!$A$8</xm:f>
            <x14:dxf>
              <fill>
                <patternFill>
                  <bgColor rgb="FFFFFF00"/>
                </patternFill>
              </fill>
            </x14:dxf>
          </x14:cfRule>
          <x14:cfRule type="cellIs" priority="9" operator="equal" id="{4BEEFCA3-403F-3849-972E-8AA3B1E766E4}">
            <xm:f>Definitions!$A$7</xm:f>
            <x14:dxf>
              <fill>
                <patternFill>
                  <bgColor rgb="FF00B050"/>
                </patternFill>
              </fill>
            </x14:dxf>
          </x14:cfRule>
          <xm:sqref>E3:E24 G3:G24</xm:sqref>
        </x14:conditionalFormatting>
        <x14:conditionalFormatting xmlns:xm="http://schemas.microsoft.com/office/excel/2006/main">
          <x14:cfRule type="cellIs" priority="10" operator="equal" id="{400D43B0-24B5-6D48-9162-84B32073A43B}">
            <xm:f>Definitions!$A$11</xm:f>
            <x14:dxf>
              <fill>
                <patternFill>
                  <bgColor rgb="FFFF0000"/>
                </patternFill>
              </fill>
            </x14:dxf>
          </x14:cfRule>
          <x14:cfRule type="cellIs" priority="11" operator="equal" id="{71C5527E-C736-A243-B53A-53A4B80E9B5A}">
            <xm:f>Definitions!$A$10</xm:f>
            <x14:dxf>
              <fill>
                <patternFill>
                  <bgColor theme="5" tint="0.59996337778862885"/>
                </patternFill>
              </fill>
            </x14:dxf>
          </x14:cfRule>
          <x14:cfRule type="cellIs" priority="12" operator="equal" id="{FB784F9E-B5BB-0347-8226-9F877231B9BE}">
            <xm:f>Definitions!$A$9</xm:f>
            <x14:dxf>
              <font>
                <color auto="1"/>
              </font>
              <fill>
                <patternFill>
                  <bgColor rgb="FFFFC000"/>
                </patternFill>
              </fill>
            </x14:dxf>
          </x14:cfRule>
          <x14:cfRule type="cellIs" priority="13" operator="equal" id="{F240F1A8-B44C-1640-987C-11F3F7B67515}">
            <xm:f>Definitions!$A$8</xm:f>
            <x14:dxf>
              <fill>
                <patternFill>
                  <bgColor rgb="FFFFFF00"/>
                </patternFill>
              </fill>
            </x14:dxf>
          </x14:cfRule>
          <x14:cfRule type="cellIs" priority="14" operator="equal" id="{A3A1DF26-1E92-2F4B-B654-D7ECFA38A7A7}">
            <xm:f>Definitions!$A$7</xm:f>
            <x14:dxf>
              <fill>
                <patternFill>
                  <bgColor rgb="FF00B050"/>
                </patternFill>
              </fill>
            </x14:dxf>
          </x14:cfRule>
          <xm:sqref>E3:E24 G3:G24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6837A-1F46-4642-94C3-2E2EB0AA61A4}">
  <sheetPr>
    <tabColor theme="4"/>
  </sheetPr>
  <dimension ref="A1:O29"/>
  <sheetViews>
    <sheetView workbookViewId="0">
      <selection activeCell="Q12" sqref="Q12"/>
    </sheetView>
  </sheetViews>
  <sheetFormatPr baseColWidth="10" defaultColWidth="11.1640625" defaultRowHeight="15" x14ac:dyDescent="0.2"/>
  <cols>
    <col min="1" max="1" width="50" customWidth="1"/>
    <col min="2" max="2" width="12.6640625" bestFit="1" customWidth="1"/>
    <col min="3" max="3" width="22" customWidth="1"/>
    <col min="4" max="4" width="17.33203125" bestFit="1" customWidth="1"/>
    <col min="5" max="5" width="41.6640625" customWidth="1"/>
    <col min="6" max="6" width="32.1640625" customWidth="1"/>
    <col min="7" max="7" width="30.83203125" customWidth="1"/>
  </cols>
  <sheetData>
    <row r="1" spans="1:15" ht="19" x14ac:dyDescent="0.25">
      <c r="A1" s="151" t="s">
        <v>199</v>
      </c>
      <c r="B1" s="151"/>
      <c r="C1" s="151"/>
      <c r="D1" s="151"/>
      <c r="E1" s="151"/>
      <c r="F1" s="151"/>
      <c r="G1" s="151"/>
    </row>
    <row r="3" spans="1:15" ht="19" x14ac:dyDescent="0.25">
      <c r="A3" s="151" t="s">
        <v>180</v>
      </c>
      <c r="B3" s="151"/>
      <c r="C3" s="151"/>
      <c r="D3" s="151"/>
      <c r="E3" s="151"/>
      <c r="F3" s="151"/>
      <c r="G3" s="151"/>
    </row>
    <row r="5" spans="1:15" ht="19" x14ac:dyDescent="0.25">
      <c r="A5" s="151"/>
      <c r="B5" s="151"/>
      <c r="C5" s="151"/>
      <c r="D5" s="151"/>
      <c r="E5" s="151"/>
      <c r="F5" s="151"/>
      <c r="G5" s="151"/>
    </row>
    <row r="7" spans="1:15" ht="16" x14ac:dyDescent="0.2">
      <c r="A7" s="86" t="s">
        <v>181</v>
      </c>
      <c r="B7" s="152" t="str">
        <f>Frontsheet!C18</f>
        <v>Dynamic Training UK Ltd</v>
      </c>
      <c r="C7" s="152"/>
      <c r="D7" s="86" t="s">
        <v>182</v>
      </c>
      <c r="E7" s="87" t="str">
        <f>Frontsheet!C20</f>
        <v>Emma Lambert</v>
      </c>
      <c r="F7" s="86" t="s">
        <v>183</v>
      </c>
      <c r="G7" s="87" t="str">
        <f>Frontsheet!C24</f>
        <v xml:space="preserve"> 07791 372854</v>
      </c>
    </row>
    <row r="8" spans="1:15" ht="16" x14ac:dyDescent="0.2">
      <c r="A8" s="86"/>
      <c r="B8" s="18"/>
      <c r="C8" s="18"/>
      <c r="D8" s="86"/>
      <c r="F8" s="86"/>
      <c r="H8" s="153" t="s">
        <v>184</v>
      </c>
      <c r="I8" s="153"/>
      <c r="J8" s="153"/>
      <c r="K8" s="153"/>
      <c r="L8" s="153"/>
      <c r="M8" s="153"/>
      <c r="N8" s="153"/>
      <c r="O8" s="153"/>
    </row>
    <row r="9" spans="1:15" ht="51" x14ac:dyDescent="0.2">
      <c r="B9" s="154" t="s">
        <v>205</v>
      </c>
      <c r="C9" s="154"/>
      <c r="D9" s="154"/>
      <c r="E9" s="154"/>
      <c r="F9" s="154"/>
      <c r="H9" s="88" t="s">
        <v>185</v>
      </c>
      <c r="I9" s="88" t="s">
        <v>218</v>
      </c>
      <c r="J9" s="88" t="s">
        <v>217</v>
      </c>
      <c r="K9" s="88" t="s">
        <v>186</v>
      </c>
      <c r="L9" s="102" t="s">
        <v>187</v>
      </c>
      <c r="M9" s="102" t="s">
        <v>188</v>
      </c>
      <c r="N9" s="102" t="s">
        <v>189</v>
      </c>
      <c r="O9" s="102" t="s">
        <v>190</v>
      </c>
    </row>
    <row r="10" spans="1:15" ht="51" x14ac:dyDescent="0.2">
      <c r="A10" s="89" t="s">
        <v>191</v>
      </c>
      <c r="B10" s="90" t="s">
        <v>192</v>
      </c>
      <c r="C10" s="90" t="s">
        <v>193</v>
      </c>
      <c r="D10" s="90" t="s">
        <v>194</v>
      </c>
      <c r="E10" s="90" t="s">
        <v>195</v>
      </c>
      <c r="F10" s="89" t="s">
        <v>196</v>
      </c>
      <c r="G10" s="89" t="s">
        <v>197</v>
      </c>
      <c r="H10" s="150" t="s">
        <v>198</v>
      </c>
      <c r="I10" s="150"/>
      <c r="J10" s="150"/>
      <c r="K10" s="150"/>
      <c r="L10" s="150"/>
      <c r="M10" s="150"/>
      <c r="N10" s="150"/>
      <c r="O10" s="150"/>
    </row>
    <row r="11" spans="1:15" ht="16" customHeight="1" x14ac:dyDescent="0.2">
      <c r="B11" s="18"/>
      <c r="C11" s="91"/>
      <c r="D11" s="92"/>
      <c r="E11" s="93"/>
      <c r="F11" s="94"/>
      <c r="G11" s="18"/>
    </row>
    <row r="12" spans="1:15" ht="48" x14ac:dyDescent="0.2">
      <c r="A12" s="105" t="s">
        <v>230</v>
      </c>
      <c r="B12" s="106">
        <v>1</v>
      </c>
      <c r="C12" s="107" t="s">
        <v>281</v>
      </c>
      <c r="D12" s="108">
        <v>10000</v>
      </c>
      <c r="E12" s="109" t="s">
        <v>265</v>
      </c>
      <c r="F12" s="110" t="s">
        <v>267</v>
      </c>
      <c r="G12" s="106" t="s">
        <v>266</v>
      </c>
      <c r="H12" s="111" t="s">
        <v>200</v>
      </c>
      <c r="I12" s="111" t="s">
        <v>200</v>
      </c>
      <c r="J12" s="111" t="s">
        <v>200</v>
      </c>
      <c r="K12" s="111" t="s">
        <v>200</v>
      </c>
      <c r="L12" s="111" t="s">
        <v>200</v>
      </c>
      <c r="M12" s="111" t="s">
        <v>200</v>
      </c>
      <c r="N12" s="111" t="s">
        <v>200</v>
      </c>
      <c r="O12" s="111" t="s">
        <v>200</v>
      </c>
    </row>
    <row r="13" spans="1:15" x14ac:dyDescent="0.2">
      <c r="A13" s="95"/>
      <c r="B13" s="18"/>
      <c r="C13" s="91"/>
      <c r="D13" s="96"/>
      <c r="E13" s="97"/>
      <c r="F13" s="94"/>
      <c r="G13" s="18"/>
    </row>
    <row r="14" spans="1:15" x14ac:dyDescent="0.2">
      <c r="A14" s="95"/>
      <c r="B14" s="18"/>
      <c r="C14" s="91"/>
      <c r="D14" s="96"/>
      <c r="E14" s="97"/>
      <c r="F14" s="94"/>
      <c r="G14" s="18"/>
    </row>
    <row r="15" spans="1:15" x14ac:dyDescent="0.2">
      <c r="A15" s="95"/>
      <c r="B15" s="18"/>
      <c r="C15" s="91"/>
      <c r="D15" s="96"/>
      <c r="E15" s="93"/>
      <c r="F15" s="94"/>
      <c r="G15" s="18"/>
    </row>
    <row r="16" spans="1:15" x14ac:dyDescent="0.2">
      <c r="A16" s="95"/>
      <c r="B16" s="18"/>
      <c r="C16" s="91"/>
      <c r="D16" s="96"/>
      <c r="E16" s="93"/>
      <c r="F16" s="94"/>
      <c r="G16" s="18"/>
    </row>
    <row r="17" spans="1:7" x14ac:dyDescent="0.2">
      <c r="A17" s="95"/>
      <c r="B17" s="18"/>
      <c r="C17" s="91"/>
      <c r="D17" s="96"/>
      <c r="E17" s="93"/>
      <c r="F17" s="94"/>
      <c r="G17" s="18"/>
    </row>
    <row r="18" spans="1:7" x14ac:dyDescent="0.2">
      <c r="A18" s="95"/>
      <c r="B18" s="18"/>
      <c r="C18" s="91"/>
      <c r="D18" s="96"/>
      <c r="F18" s="94"/>
      <c r="G18" s="18"/>
    </row>
    <row r="19" spans="1:7" ht="16" customHeight="1" x14ac:dyDescent="0.2">
      <c r="B19" s="18"/>
      <c r="C19" s="91"/>
      <c r="D19" s="96"/>
      <c r="F19" s="94"/>
      <c r="G19" s="18"/>
    </row>
    <row r="20" spans="1:7" x14ac:dyDescent="0.2">
      <c r="B20" s="18"/>
      <c r="C20" s="91"/>
      <c r="D20" s="96"/>
      <c r="F20" s="94"/>
      <c r="G20" s="18"/>
    </row>
    <row r="21" spans="1:7" x14ac:dyDescent="0.2">
      <c r="B21" s="18"/>
      <c r="C21" s="91"/>
      <c r="D21" s="96"/>
      <c r="F21" s="94"/>
      <c r="G21" s="18"/>
    </row>
    <row r="22" spans="1:7" x14ac:dyDescent="0.2">
      <c r="B22" s="18"/>
      <c r="C22" s="91"/>
      <c r="D22" s="96"/>
      <c r="F22" s="94"/>
      <c r="G22" s="18"/>
    </row>
    <row r="23" spans="1:7" x14ac:dyDescent="0.2">
      <c r="B23" s="18"/>
      <c r="C23" s="91"/>
      <c r="D23" s="96"/>
      <c r="F23" s="94"/>
      <c r="G23" s="18"/>
    </row>
    <row r="24" spans="1:7" x14ac:dyDescent="0.2">
      <c r="B24" s="18"/>
      <c r="C24" s="91"/>
      <c r="D24" s="96"/>
      <c r="F24" s="94"/>
      <c r="G24" s="18"/>
    </row>
    <row r="25" spans="1:7" x14ac:dyDescent="0.2">
      <c r="B25" s="18"/>
      <c r="C25" s="91"/>
      <c r="D25" s="96"/>
      <c r="F25" s="94"/>
      <c r="G25" s="18"/>
    </row>
    <row r="26" spans="1:7" x14ac:dyDescent="0.2">
      <c r="B26" s="18"/>
      <c r="C26" s="91"/>
      <c r="D26" s="96"/>
      <c r="F26" s="94"/>
      <c r="G26" s="18"/>
    </row>
    <row r="27" spans="1:7" ht="16" x14ac:dyDescent="0.2">
      <c r="A27" s="98"/>
      <c r="B27" s="18"/>
      <c r="C27" s="91"/>
      <c r="D27" s="96"/>
      <c r="F27" s="94"/>
      <c r="G27" s="18"/>
    </row>
    <row r="28" spans="1:7" x14ac:dyDescent="0.2">
      <c r="G28" s="18"/>
    </row>
    <row r="29" spans="1:7" ht="16" x14ac:dyDescent="0.2">
      <c r="A29" s="86"/>
    </row>
  </sheetData>
  <mergeCells count="7">
    <mergeCell ref="H10:O10"/>
    <mergeCell ref="A1:G1"/>
    <mergeCell ref="A3:G3"/>
    <mergeCell ref="A5:G5"/>
    <mergeCell ref="B7:C7"/>
    <mergeCell ref="H8:O8"/>
    <mergeCell ref="B9:F9"/>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556A564-2C22-FA4B-8B1B-85E5BE15CEF9}">
          <x14:formula1>
            <xm:f>Definitions!$A$41:$A$42</xm:f>
          </x14:formula1>
          <xm:sqref>H12:O12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G16"/>
  <sheetViews>
    <sheetView tabSelected="1" workbookViewId="0">
      <selection activeCell="B2" sqref="B2"/>
    </sheetView>
  </sheetViews>
  <sheetFormatPr baseColWidth="10" defaultColWidth="10.83203125" defaultRowHeight="15" x14ac:dyDescent="0.2"/>
  <cols>
    <col min="2" max="2" width="32.6640625" customWidth="1"/>
    <col min="3" max="3" width="54.33203125" customWidth="1"/>
    <col min="4" max="4" width="54.5" style="15" customWidth="1"/>
  </cols>
  <sheetData>
    <row r="1" spans="1:7" x14ac:dyDescent="0.2">
      <c r="A1" t="s">
        <v>110</v>
      </c>
      <c r="B1" s="155" t="str">
        <f>Frontsheet!C18</f>
        <v>Dynamic Training UK Ltd</v>
      </c>
      <c r="C1" s="155"/>
      <c r="D1" s="155"/>
      <c r="E1" s="155"/>
      <c r="F1" s="155"/>
      <c r="G1" s="155"/>
    </row>
    <row r="3" spans="1:7" x14ac:dyDescent="0.2">
      <c r="A3" s="58" t="s">
        <v>111</v>
      </c>
    </row>
    <row r="5" spans="1:7" ht="16" x14ac:dyDescent="0.2">
      <c r="A5" s="56" t="s">
        <v>8</v>
      </c>
      <c r="B5" s="57" t="s">
        <v>59</v>
      </c>
      <c r="C5" s="57" t="s">
        <v>60</v>
      </c>
      <c r="D5" s="57" t="s">
        <v>140</v>
      </c>
      <c r="E5" s="69"/>
      <c r="F5" s="69"/>
    </row>
    <row r="6" spans="1:7" ht="112" x14ac:dyDescent="0.2">
      <c r="A6" s="23" t="s">
        <v>175</v>
      </c>
      <c r="B6" s="23" t="s">
        <v>176</v>
      </c>
      <c r="C6" s="84" t="s">
        <v>210</v>
      </c>
      <c r="D6" s="84" t="s">
        <v>268</v>
      </c>
    </row>
    <row r="7" spans="1:7" ht="176" x14ac:dyDescent="0.2">
      <c r="A7" s="23" t="s">
        <v>130</v>
      </c>
      <c r="B7" s="23" t="s">
        <v>112</v>
      </c>
      <c r="C7" s="67" t="s">
        <v>113</v>
      </c>
      <c r="D7" s="84" t="s">
        <v>282</v>
      </c>
    </row>
    <row r="8" spans="1:7" ht="272" x14ac:dyDescent="0.2">
      <c r="A8" s="23" t="s">
        <v>131</v>
      </c>
      <c r="B8" s="23" t="s">
        <v>114</v>
      </c>
      <c r="C8" s="67" t="s">
        <v>115</v>
      </c>
      <c r="D8" s="84" t="s">
        <v>269</v>
      </c>
    </row>
    <row r="9" spans="1:7" ht="224" x14ac:dyDescent="0.2">
      <c r="A9" s="23" t="s">
        <v>132</v>
      </c>
      <c r="B9" s="23" t="s">
        <v>116</v>
      </c>
      <c r="C9" s="67" t="s">
        <v>117</v>
      </c>
      <c r="D9" s="84" t="s">
        <v>270</v>
      </c>
    </row>
    <row r="10" spans="1:7" ht="409.6" x14ac:dyDescent="0.2">
      <c r="A10" s="23" t="s">
        <v>133</v>
      </c>
      <c r="B10" s="23" t="s">
        <v>118</v>
      </c>
      <c r="C10" s="67" t="s">
        <v>119</v>
      </c>
      <c r="D10" s="84" t="s">
        <v>276</v>
      </c>
    </row>
    <row r="11" spans="1:7" ht="409.6" x14ac:dyDescent="0.2">
      <c r="A11" s="23" t="s">
        <v>134</v>
      </c>
      <c r="B11" s="23" t="s">
        <v>120</v>
      </c>
      <c r="C11" s="67" t="s">
        <v>177</v>
      </c>
      <c r="D11" s="84" t="s">
        <v>271</v>
      </c>
    </row>
    <row r="12" spans="1:7" ht="144" x14ac:dyDescent="0.2">
      <c r="A12" s="23" t="s">
        <v>135</v>
      </c>
      <c r="B12" s="23" t="s">
        <v>121</v>
      </c>
      <c r="C12" s="67" t="s">
        <v>122</v>
      </c>
      <c r="D12" s="84" t="s">
        <v>272</v>
      </c>
    </row>
    <row r="13" spans="1:7" ht="272" x14ac:dyDescent="0.2">
      <c r="A13" s="23" t="s">
        <v>136</v>
      </c>
      <c r="B13" s="23" t="s">
        <v>123</v>
      </c>
      <c r="C13" s="67" t="s">
        <v>178</v>
      </c>
      <c r="D13" s="84" t="s">
        <v>283</v>
      </c>
    </row>
    <row r="14" spans="1:7" ht="80" x14ac:dyDescent="0.2">
      <c r="A14" s="23" t="s">
        <v>137</v>
      </c>
      <c r="B14" s="23" t="s">
        <v>125</v>
      </c>
      <c r="C14" s="67" t="s">
        <v>124</v>
      </c>
      <c r="D14" s="84" t="s">
        <v>273</v>
      </c>
    </row>
    <row r="15" spans="1:7" ht="64" x14ac:dyDescent="0.2">
      <c r="A15" s="23" t="s">
        <v>138</v>
      </c>
      <c r="B15" s="23" t="s">
        <v>127</v>
      </c>
      <c r="C15" s="67" t="s">
        <v>126</v>
      </c>
      <c r="D15" s="84" t="s">
        <v>284</v>
      </c>
    </row>
    <row r="16" spans="1:7" ht="409.6" x14ac:dyDescent="0.2">
      <c r="A16" s="23" t="s">
        <v>139</v>
      </c>
      <c r="B16" s="23" t="s">
        <v>129</v>
      </c>
      <c r="C16" s="67" t="s">
        <v>128</v>
      </c>
      <c r="D16" s="84" t="s">
        <v>274</v>
      </c>
    </row>
  </sheetData>
  <mergeCells count="1">
    <mergeCell ref="B1:G1"/>
  </mergeCells>
  <phoneticPr fontId="2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60A10AFFA9004FB22C92CF780519D3" ma:contentTypeVersion="4" ma:contentTypeDescription="Create a new document." ma:contentTypeScope="" ma:versionID="15184cf85d4b066e226fc05750edc64a">
  <xsd:schema xmlns:xsd="http://www.w3.org/2001/XMLSchema" xmlns:xs="http://www.w3.org/2001/XMLSchema" xmlns:p="http://schemas.microsoft.com/office/2006/metadata/properties" xmlns:ns2="f158fa82-d8ab-4501-af41-82486bfbd5b4" targetNamespace="http://schemas.microsoft.com/office/2006/metadata/properties" ma:root="true" ma:fieldsID="f80306cdaa31e76878bc779ce8ab3b4a" ns2:_="">
    <xsd:import namespace="f158fa82-d8ab-4501-af41-82486bfbd5b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8fa82-d8ab-4501-af41-82486bfbd5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555E6F-FDBF-4E80-8CA3-5A7EDA79427C}">
  <ds:schemaRefs>
    <ds:schemaRef ds:uri="http://schemas.microsoft.com/sharepoint/v3/contenttype/forms"/>
  </ds:schemaRefs>
</ds:datastoreItem>
</file>

<file path=customXml/itemProps2.xml><?xml version="1.0" encoding="utf-8"?>
<ds:datastoreItem xmlns:ds="http://schemas.openxmlformats.org/officeDocument/2006/customXml" ds:itemID="{7D06F0C1-7FCC-468A-A092-16B466DF95B9}">
  <ds:schemaRefs>
    <ds:schemaRef ds:uri="http://schemas.microsoft.com/office/2006/metadata/properties"/>
    <ds:schemaRef ds:uri="http://purl.org/dc/terms/"/>
    <ds:schemaRef ds:uri="http://schemas.microsoft.com/office/2006/documentManagement/types"/>
    <ds:schemaRef ds:uri="40387561-9fbc-498d-b5b0-10225c5414c8"/>
    <ds:schemaRef ds:uri="http://schemas.microsoft.com/office/infopath/2007/PartnerControls"/>
    <ds:schemaRef ds:uri="http://purl.org/dc/elements/1.1/"/>
    <ds:schemaRef ds:uri="http://schemas.openxmlformats.org/package/2006/metadata/core-properties"/>
    <ds:schemaRef ds:uri="3cf60633-7050-4df7-9abd-a90707b7d499"/>
    <ds:schemaRef ds:uri="http://www.w3.org/XML/1998/namespace"/>
    <ds:schemaRef ds:uri="http://purl.org/dc/dcmitype/"/>
  </ds:schemaRefs>
</ds:datastoreItem>
</file>

<file path=customXml/itemProps3.xml><?xml version="1.0" encoding="utf-8"?>
<ds:datastoreItem xmlns:ds="http://schemas.openxmlformats.org/officeDocument/2006/customXml" ds:itemID="{A97DB95E-50D2-45DA-9A41-D82DAD6E0C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8fa82-d8ab-4501-af41-82486bfbd5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Frontsheet</vt:lpstr>
      <vt:lpstr>Definitions</vt:lpstr>
      <vt:lpstr>Compliance Grid</vt:lpstr>
      <vt:lpstr>PassFail</vt:lpstr>
      <vt:lpstr>QUAL</vt:lpstr>
      <vt:lpstr>DEL</vt:lpstr>
      <vt:lpstr>Commercial Response</vt:lpstr>
      <vt:lpstr>Added Value</vt:lpstr>
      <vt:lpstr>comp</vt:lpstr>
    </vt:vector>
  </TitlesOfParts>
  <Company>IDEAL Health Consultants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campbell</dc:creator>
  <cp:lastModifiedBy>Microsoft Office User</cp:lastModifiedBy>
  <cp:lastPrinted>2012-11-30T13:48:22Z</cp:lastPrinted>
  <dcterms:created xsi:type="dcterms:W3CDTF">2010-05-25T09:16:09Z</dcterms:created>
  <dcterms:modified xsi:type="dcterms:W3CDTF">2023-08-01T11:37:49Z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inDIP File ID">
    <vt:lpwstr>8b7da0a8-0312-4751-a833-b971e285701b</vt:lpwstr>
  </property>
  <property fmtid="{D5CDD505-2E9C-101B-9397-08002B2CF9AE}" pid="3" name="ContentTypeId">
    <vt:lpwstr>0x010100E960A10AFFA9004FB22C92CF780519D3</vt:lpwstr>
  </property>
</Properties>
</file>